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126"/>
  <workbookPr/>
  <mc:AlternateContent xmlns:mc="http://schemas.openxmlformats.org/markup-compatibility/2006">
    <mc:Choice Requires="x15">
      <x15ac:absPath xmlns:x15ac="http://schemas.microsoft.com/office/spreadsheetml/2010/11/ac" url="S:\Paul\Pay\"/>
    </mc:Choice>
  </mc:AlternateContent>
  <xr:revisionPtr revIDLastSave="0" documentId="13_ncr:1_{0C90C7D5-7205-4F3C-87E1-98794476B9C2}" xr6:coauthVersionLast="40" xr6:coauthVersionMax="40" xr10:uidLastSave="{00000000-0000-0000-0000-000000000000}"/>
  <bookViews>
    <workbookView xWindow="0" yWindow="0" windowWidth="19200" windowHeight="11595" xr2:uid="{00000000-000D-0000-FFFF-FFFF00000000}"/>
  </bookViews>
  <sheets>
    <sheet name="Pay Changes Pre-95 Scales" sheetId="5" r:id="rId1"/>
    <sheet name=" Pay Changes Post-95 Scales " sheetId="4" r:id="rId2"/>
    <sheet name="ASC Clarification" sheetId="3" r:id="rId3"/>
  </sheets>
  <externalReferences>
    <externalReference r:id="rId4"/>
  </externalReferences>
  <definedNames>
    <definedName name="GradePre95">'[1]Salary Scales'!$B$26:$B$32</definedName>
    <definedName name="LevyBands">'[1]Salary Scales'!$A$62:$A$72</definedName>
    <definedName name="MarginalTaxRate">'[1]Salary Scales'!$A$46:$A$51</definedName>
    <definedName name="OfficerGrade">'[1]Salary Scales'!$A$26:$A$32</definedName>
    <definedName name="PensionLevyDecrease">'[1]Salary Scales'!$A$54:$A$59</definedName>
    <definedName name="PointonScale">'[1]Salary Scales'!$F$4:$F$11</definedName>
    <definedName name="_xlnm.Print_Area" localSheetId="1">' Pay Changes Post-95 Scales '!$B$1:$C$41</definedName>
    <definedName name="_xlnm.Print_Area" localSheetId="0">'Pay Changes Pre-95 Scales'!$B$1:$C$41</definedName>
    <definedName name="SalaryIncrease">'[1]Salary Scales'!$A$38:$A$43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41" i="5" l="1"/>
  <c r="E41" i="5" s="1"/>
  <c r="F41" i="5" s="1"/>
  <c r="G41" i="5" s="1"/>
  <c r="D40" i="5"/>
  <c r="E40" i="5" s="1"/>
  <c r="F40" i="5" s="1"/>
  <c r="G40" i="5" s="1"/>
  <c r="D39" i="5"/>
  <c r="E39" i="5" s="1"/>
  <c r="F39" i="5" s="1"/>
  <c r="G39" i="5" s="1"/>
  <c r="D38" i="5"/>
  <c r="E38" i="5" s="1"/>
  <c r="F38" i="5" s="1"/>
  <c r="G38" i="5" s="1"/>
  <c r="D37" i="5"/>
  <c r="E37" i="5" s="1"/>
  <c r="F37" i="5" s="1"/>
  <c r="G37" i="5" s="1"/>
  <c r="D36" i="5"/>
  <c r="E36" i="5" s="1"/>
  <c r="F36" i="5" s="1"/>
  <c r="G36" i="5" s="1"/>
  <c r="D35" i="5"/>
  <c r="E35" i="5" s="1"/>
  <c r="F35" i="5" s="1"/>
  <c r="G35" i="5" s="1"/>
  <c r="D32" i="5"/>
  <c r="E32" i="5" s="1"/>
  <c r="F32" i="5" s="1"/>
  <c r="G32" i="5" s="1"/>
  <c r="D31" i="5"/>
  <c r="E31" i="5" s="1"/>
  <c r="F31" i="5" s="1"/>
  <c r="G31" i="5" s="1"/>
  <c r="D30" i="5"/>
  <c r="E30" i="5" s="1"/>
  <c r="F30" i="5" s="1"/>
  <c r="G30" i="5" s="1"/>
  <c r="D29" i="5"/>
  <c r="E29" i="5" s="1"/>
  <c r="F29" i="5" s="1"/>
  <c r="G29" i="5" s="1"/>
  <c r="D28" i="5"/>
  <c r="E28" i="5" s="1"/>
  <c r="F28" i="5" s="1"/>
  <c r="G28" i="5" s="1"/>
  <c r="D27" i="5"/>
  <c r="E27" i="5" s="1"/>
  <c r="F27" i="5" s="1"/>
  <c r="G27" i="5" s="1"/>
  <c r="D26" i="5"/>
  <c r="E26" i="5" s="1"/>
  <c r="F26" i="5" s="1"/>
  <c r="G26" i="5" s="1"/>
  <c r="D23" i="5"/>
  <c r="E23" i="5" s="1"/>
  <c r="F23" i="5" s="1"/>
  <c r="G23" i="5" s="1"/>
  <c r="D22" i="5"/>
  <c r="E22" i="5" s="1"/>
  <c r="F22" i="5" s="1"/>
  <c r="G22" i="5" s="1"/>
  <c r="D21" i="5"/>
  <c r="E21" i="5" s="1"/>
  <c r="F21" i="5" s="1"/>
  <c r="G21" i="5" s="1"/>
  <c r="D20" i="5"/>
  <c r="E20" i="5" s="1"/>
  <c r="F20" i="5" s="1"/>
  <c r="G20" i="5" s="1"/>
  <c r="D19" i="5"/>
  <c r="E19" i="5" s="1"/>
  <c r="F19" i="5" s="1"/>
  <c r="G19" i="5" s="1"/>
  <c r="D18" i="5"/>
  <c r="E18" i="5" s="1"/>
  <c r="F18" i="5" s="1"/>
  <c r="G18" i="5" s="1"/>
  <c r="D17" i="5"/>
  <c r="E17" i="5" s="1"/>
  <c r="F17" i="5" s="1"/>
  <c r="G17" i="5" s="1"/>
  <c r="D16" i="5"/>
  <c r="E16" i="5" s="1"/>
  <c r="F16" i="5" s="1"/>
  <c r="G16" i="5" s="1"/>
  <c r="D13" i="5"/>
  <c r="E13" i="5" s="1"/>
  <c r="F13" i="5" s="1"/>
  <c r="G13" i="5" s="1"/>
  <c r="D12" i="5"/>
  <c r="E12" i="5" s="1"/>
  <c r="F12" i="5" s="1"/>
  <c r="G12" i="5" s="1"/>
  <c r="D11" i="5"/>
  <c r="E11" i="5" s="1"/>
  <c r="F11" i="5" s="1"/>
  <c r="G11" i="5" s="1"/>
  <c r="D10" i="5"/>
  <c r="E10" i="5" s="1"/>
  <c r="F10" i="5" s="1"/>
  <c r="G10" i="5" s="1"/>
  <c r="D9" i="5"/>
  <c r="E9" i="5" s="1"/>
  <c r="F9" i="5" s="1"/>
  <c r="G9" i="5" s="1"/>
  <c r="D8" i="5"/>
  <c r="E8" i="5" s="1"/>
  <c r="F8" i="5" s="1"/>
  <c r="G8" i="5" s="1"/>
  <c r="D7" i="5"/>
  <c r="E7" i="5" s="1"/>
  <c r="D6" i="5"/>
  <c r="E6" i="5" s="1"/>
  <c r="G41" i="4"/>
  <c r="G40" i="4"/>
  <c r="G39" i="4"/>
  <c r="G38" i="4"/>
  <c r="G37" i="4"/>
  <c r="G36" i="4"/>
  <c r="G35" i="4"/>
  <c r="G32" i="4"/>
  <c r="G31" i="4"/>
  <c r="G30" i="4"/>
  <c r="G29" i="4"/>
  <c r="G28" i="4"/>
  <c r="G27" i="4"/>
  <c r="G26" i="4"/>
  <c r="G23" i="4"/>
  <c r="G22" i="4"/>
  <c r="G21" i="4"/>
  <c r="G20" i="4"/>
  <c r="G19" i="4"/>
  <c r="G18" i="4"/>
  <c r="G17" i="4"/>
  <c r="G16" i="4"/>
  <c r="G13" i="4"/>
  <c r="G12" i="4"/>
  <c r="G11" i="4"/>
  <c r="G10" i="4"/>
  <c r="G9" i="4"/>
  <c r="G8" i="4"/>
  <c r="G7" i="4"/>
  <c r="G6" i="4"/>
  <c r="F6" i="4"/>
  <c r="F41" i="4"/>
  <c r="F40" i="4"/>
  <c r="F39" i="4"/>
  <c r="F38" i="4"/>
  <c r="F37" i="4"/>
  <c r="F36" i="4"/>
  <c r="F35" i="4"/>
  <c r="F32" i="4"/>
  <c r="F31" i="4"/>
  <c r="F30" i="4"/>
  <c r="F29" i="4"/>
  <c r="F28" i="4"/>
  <c r="F27" i="4"/>
  <c r="F26" i="4"/>
  <c r="F23" i="4"/>
  <c r="F22" i="4"/>
  <c r="F21" i="4"/>
  <c r="F20" i="4"/>
  <c r="F19" i="4"/>
  <c r="F18" i="4"/>
  <c r="F17" i="4"/>
  <c r="F16" i="4"/>
  <c r="F13" i="4"/>
  <c r="F12" i="4"/>
  <c r="F11" i="4"/>
  <c r="F10" i="4"/>
  <c r="F9" i="4"/>
  <c r="F8" i="4"/>
  <c r="F7" i="4"/>
  <c r="E41" i="4"/>
  <c r="E40" i="4"/>
  <c r="E39" i="4"/>
  <c r="E38" i="4"/>
  <c r="E37" i="4"/>
  <c r="E36" i="4"/>
  <c r="E35" i="4"/>
  <c r="E32" i="4"/>
  <c r="E31" i="4"/>
  <c r="E30" i="4"/>
  <c r="E29" i="4"/>
  <c r="E28" i="4"/>
  <c r="E27" i="4"/>
  <c r="E26" i="4"/>
  <c r="E23" i="4"/>
  <c r="E22" i="4"/>
  <c r="E21" i="4"/>
  <c r="E20" i="4"/>
  <c r="E19" i="4"/>
  <c r="E18" i="4"/>
  <c r="E17" i="4"/>
  <c r="E16" i="4"/>
  <c r="E13" i="4"/>
  <c r="E12" i="4"/>
  <c r="E11" i="4"/>
  <c r="E10" i="4"/>
  <c r="E9" i="4"/>
  <c r="E8" i="4"/>
  <c r="E7" i="4"/>
  <c r="E6" i="4"/>
  <c r="D41" i="4"/>
  <c r="D40" i="4"/>
  <c r="D39" i="4"/>
  <c r="D38" i="4"/>
  <c r="D37" i="4"/>
  <c r="D36" i="4"/>
  <c r="D35" i="4"/>
  <c r="D32" i="4"/>
  <c r="D31" i="4"/>
  <c r="D30" i="4"/>
  <c r="D29" i="4"/>
  <c r="D28" i="4"/>
  <c r="D27" i="4"/>
  <c r="D26" i="4"/>
  <c r="D23" i="4"/>
  <c r="D22" i="4"/>
  <c r="D21" i="4"/>
  <c r="D20" i="4"/>
  <c r="D19" i="4"/>
  <c r="D18" i="4"/>
  <c r="D17" i="4"/>
  <c r="D16" i="4"/>
  <c r="D13" i="4"/>
  <c r="D12" i="4"/>
  <c r="D11" i="4"/>
  <c r="D10" i="4"/>
  <c r="D9" i="4"/>
  <c r="D8" i="4"/>
  <c r="D7" i="4"/>
  <c r="D6" i="4"/>
</calcChain>
</file>

<file path=xl/sharedStrings.xml><?xml version="1.0" encoding="utf-8"?>
<sst xmlns="http://schemas.openxmlformats.org/spreadsheetml/2006/main" count="104" uniqueCount="51">
  <si>
    <t>LSI 2</t>
  </si>
  <si>
    <t xml:space="preserve">LS1 1 </t>
  </si>
  <si>
    <t>LSI 1</t>
  </si>
  <si>
    <t xml:space="preserve">LSI 1 </t>
  </si>
  <si>
    <t xml:space="preserve">Salary </t>
  </si>
  <si>
    <t>Scales</t>
  </si>
  <si>
    <t>AP - POST 95</t>
  </si>
  <si>
    <t>AP (H) - POST 95</t>
  </si>
  <si>
    <t>PO - Post 95</t>
  </si>
  <si>
    <t>PO (H) - Post 95</t>
  </si>
  <si>
    <t>FEMPI Restoration</t>
  </si>
  <si>
    <t>1st September 2019</t>
  </si>
  <si>
    <t>1st October 2020</t>
  </si>
  <si>
    <t xml:space="preserve"> </t>
  </si>
  <si>
    <t>1st July 2021</t>
  </si>
  <si>
    <t xml:space="preserve"> to be restored by</t>
  </si>
  <si>
    <t xml:space="preserve"> FEMPI Remaining</t>
  </si>
  <si>
    <t>1st January 2019</t>
  </si>
  <si>
    <t xml:space="preserve">Current Salary </t>
  </si>
  <si>
    <t>FEMPI Remaining</t>
  </si>
  <si>
    <t>in percentage terms</t>
  </si>
  <si>
    <t>AP - PRE 95</t>
  </si>
  <si>
    <t>AP (H) - PRE 95</t>
  </si>
  <si>
    <t>PO - PRE 95</t>
  </si>
  <si>
    <t>PO (H) - PRE 95</t>
  </si>
  <si>
    <t>n/a</t>
  </si>
  <si>
    <t>MEMBER OF A STANDARD ACCRUAL PENSION SCHEME</t>
  </si>
  <si>
    <t>Rate</t>
  </si>
  <si>
    <t>Earning Thresholds</t>
  </si>
  <si>
    <t>MEMBER OF A FAST ACCRUAL PENSION SCHEME</t>
  </si>
  <si>
    <t>MEMBER OF THE SINGLE SCHEME</t>
  </si>
  <si>
    <t>remain members of such a scheme while continuing to work and continue to be liable for payment of ASC.</t>
  </si>
  <si>
    <t>1. On the 1st January 2019 the Pension Related Deduction (Pension Levy) was converted into an Additional Superannuation Contribution (ASC)</t>
  </si>
  <si>
    <t>2. This new contribution is in addition to existing superannuation contributions and applies to pensionable remuneration only</t>
  </si>
  <si>
    <t>3. Unlike PRD, ASC is charged at different rates with different threshold bands depending on the pension scheme a person is a member of and the pension terms applying to such membership.</t>
  </si>
  <si>
    <t>4. All public service employees who have accrued maximum pension benefits (by virtue of having accrued 40 years’ service (or equivalent) in a Pre-2013 (pre-existing) Public Service pension scheme</t>
  </si>
  <si>
    <t>5. ASC qualifies for tax relief, but not Universal Social Charge (USC) relief.</t>
  </si>
  <si>
    <t>First €32,000</t>
  </si>
  <si>
    <t>Balance @</t>
  </si>
  <si>
    <t>First €28,750</t>
  </si>
  <si>
    <t>€32,000 to €60,000</t>
  </si>
  <si>
    <t>The tables below show the ASC rates and thresholds applying from 1 January 2019 and 1 January 2020</t>
  </si>
  <si>
    <t>First €34,500</t>
  </si>
  <si>
    <t>€32, 000 to €60,000</t>
  </si>
  <si>
    <t>€34,500 to €60,000</t>
  </si>
  <si>
    <t>€28,750 to €60,000</t>
  </si>
  <si>
    <t xml:space="preserve"> €28,750 to €60,000</t>
  </si>
  <si>
    <t>Additional Superannuation Contribution</t>
  </si>
  <si>
    <t>FEMPI* Restoration</t>
  </si>
  <si>
    <t>* FEMPI = Financial Emergency Measures in the Public Interest</t>
  </si>
  <si>
    <t>E&amp;OE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</si>
</sst>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&quot;€&quot;#,##0;[Red]\-&quot;€&quot;#,##0"/>
    <numFmt numFmtId="165" formatCode="[$€-83C]#,##0"/>
    <numFmt numFmtId="166" formatCode="0.0%"/>
  </numFmts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1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0" tint="-4.9989318521683403E-2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68">
    <xf numFmtId="0" fontId="0" fillId="0" borderId="0" xfId="0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165" fontId="2" fillId="0" borderId="0" xfId="0" applyNumberFormat="1" applyFont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0" fillId="0" borderId="0" xfId="0" applyBorder="1"/>
    <xf numFmtId="3" fontId="0" fillId="0" borderId="0" xfId="0" applyNumberFormat="1" applyBorder="1"/>
    <xf numFmtId="3" fontId="1" fillId="0" borderId="0" xfId="0" applyNumberFormat="1" applyFont="1" applyBorder="1"/>
    <xf numFmtId="0" fontId="1" fillId="0" borderId="0" xfId="0" applyFont="1" applyBorder="1"/>
    <xf numFmtId="0" fontId="1" fillId="0" borderId="0" xfId="0" applyFont="1" applyBorder="1" applyAlignment="1">
      <alignment horizontal="center"/>
    </xf>
    <xf numFmtId="0" fontId="3" fillId="4" borderId="0" xfId="0" applyFont="1" applyFill="1" applyAlignment="1">
      <alignment horizontal="center" vertical="center"/>
    </xf>
    <xf numFmtId="9" fontId="3" fillId="4" borderId="0" xfId="0" applyNumberFormat="1" applyFont="1" applyFill="1" applyAlignment="1">
      <alignment horizontal="center" vertical="center"/>
    </xf>
    <xf numFmtId="0" fontId="3" fillId="5" borderId="0" xfId="0" applyFont="1" applyFill="1" applyAlignment="1">
      <alignment horizontal="center" vertical="center"/>
    </xf>
    <xf numFmtId="10" fontId="3" fillId="5" borderId="0" xfId="0" applyNumberFormat="1" applyFont="1" applyFill="1" applyAlignment="1">
      <alignment horizontal="center" vertical="center"/>
    </xf>
    <xf numFmtId="0" fontId="3" fillId="6" borderId="0" xfId="0" applyFont="1" applyFill="1" applyAlignment="1">
      <alignment horizontal="center" vertical="center"/>
    </xf>
    <xf numFmtId="9" fontId="3" fillId="6" borderId="0" xfId="0" applyNumberFormat="1" applyFont="1" applyFill="1" applyAlignment="1">
      <alignment horizontal="center" vertical="center"/>
    </xf>
    <xf numFmtId="0" fontId="3" fillId="7" borderId="0" xfId="0" applyFont="1" applyFill="1" applyAlignment="1">
      <alignment horizontal="center" vertical="center"/>
    </xf>
    <xf numFmtId="1" fontId="3" fillId="0" borderId="3" xfId="0" applyNumberFormat="1" applyFont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165" fontId="2" fillId="0" borderId="4" xfId="0" applyNumberFormat="1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1" fontId="3" fillId="0" borderId="5" xfId="0" applyNumberFormat="1" applyFont="1" applyBorder="1" applyAlignment="1">
      <alignment horizontal="center" vertical="center"/>
    </xf>
    <xf numFmtId="165" fontId="2" fillId="0" borderId="6" xfId="0" applyNumberFormat="1" applyFont="1" applyBorder="1" applyAlignment="1">
      <alignment horizontal="center" vertical="center"/>
    </xf>
    <xf numFmtId="166" fontId="2" fillId="0" borderId="0" xfId="0" applyNumberFormat="1" applyFont="1" applyAlignment="1">
      <alignment horizontal="center" vertical="center"/>
    </xf>
    <xf numFmtId="0" fontId="2" fillId="8" borderId="0" xfId="0" applyFont="1" applyFill="1" applyAlignment="1">
      <alignment horizontal="center" vertical="center"/>
    </xf>
    <xf numFmtId="0" fontId="3" fillId="8" borderId="0" xfId="0" applyFont="1" applyFill="1" applyAlignment="1">
      <alignment horizontal="center" vertical="center"/>
    </xf>
    <xf numFmtId="0" fontId="5" fillId="0" borderId="0" xfId="0" applyFont="1" applyBorder="1"/>
    <xf numFmtId="164" fontId="1" fillId="0" borderId="0" xfId="0" applyNumberFormat="1" applyFont="1" applyBorder="1"/>
    <xf numFmtId="0" fontId="0" fillId="0" borderId="0" xfId="0" applyFill="1" applyBorder="1"/>
    <xf numFmtId="9" fontId="0" fillId="0" borderId="0" xfId="0" applyNumberFormat="1" applyBorder="1"/>
    <xf numFmtId="10" fontId="0" fillId="0" borderId="0" xfId="0" applyNumberFormat="1" applyBorder="1"/>
    <xf numFmtId="0" fontId="6" fillId="0" borderId="0" xfId="0" applyFont="1" applyBorder="1"/>
    <xf numFmtId="3" fontId="6" fillId="0" borderId="0" xfId="0" applyNumberFormat="1" applyFont="1" applyBorder="1" applyAlignment="1">
      <alignment horizontal="right"/>
    </xf>
    <xf numFmtId="166" fontId="0" fillId="0" borderId="0" xfId="0" applyNumberFormat="1" applyBorder="1"/>
    <xf numFmtId="166" fontId="1" fillId="0" borderId="0" xfId="0" applyNumberFormat="1" applyFont="1" applyBorder="1"/>
    <xf numFmtId="166" fontId="0" fillId="0" borderId="0" xfId="0" applyNumberFormat="1"/>
    <xf numFmtId="0" fontId="1" fillId="0" borderId="0" xfId="0" applyFont="1"/>
    <xf numFmtId="15" fontId="0" fillId="0" borderId="0" xfId="0" applyNumberFormat="1" applyBorder="1"/>
    <xf numFmtId="0" fontId="1" fillId="0" borderId="1" xfId="0" applyFont="1" applyBorder="1"/>
    <xf numFmtId="0" fontId="0" fillId="0" borderId="7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15" fontId="0" fillId="0" borderId="3" xfId="0" applyNumberFormat="1" applyBorder="1"/>
    <xf numFmtId="0" fontId="6" fillId="0" borderId="3" xfId="0" applyFont="1" applyBorder="1"/>
    <xf numFmtId="3" fontId="6" fillId="0" borderId="4" xfId="0" applyNumberFormat="1" applyFont="1" applyBorder="1" applyAlignment="1">
      <alignment horizontal="right"/>
    </xf>
    <xf numFmtId="3" fontId="0" fillId="0" borderId="4" xfId="0" applyNumberFormat="1" applyBorder="1"/>
    <xf numFmtId="166" fontId="0" fillId="0" borderId="4" xfId="0" applyNumberFormat="1" applyBorder="1"/>
    <xf numFmtId="0" fontId="1" fillId="0" borderId="3" xfId="0" applyFont="1" applyBorder="1"/>
    <xf numFmtId="0" fontId="0" fillId="0" borderId="5" xfId="0" applyBorder="1"/>
    <xf numFmtId="0" fontId="0" fillId="0" borderId="8" xfId="0" applyBorder="1"/>
    <xf numFmtId="0" fontId="0" fillId="0" borderId="6" xfId="0" applyBorder="1"/>
    <xf numFmtId="3" fontId="0" fillId="0" borderId="7" xfId="0" applyNumberFormat="1" applyBorder="1"/>
    <xf numFmtId="0" fontId="1" fillId="0" borderId="7" xfId="0" applyFont="1" applyBorder="1"/>
    <xf numFmtId="9" fontId="0" fillId="0" borderId="4" xfId="0" applyNumberFormat="1" applyBorder="1"/>
    <xf numFmtId="166" fontId="0" fillId="0" borderId="8" xfId="0" applyNumberFormat="1" applyBorder="1"/>
    <xf numFmtId="166" fontId="0" fillId="0" borderId="7" xfId="0" applyNumberFormat="1" applyBorder="1"/>
    <xf numFmtId="0" fontId="3" fillId="3" borderId="3" xfId="0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1" fontId="3" fillId="2" borderId="1" xfId="0" applyNumberFormat="1" applyFont="1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1" fontId="3" fillId="2" borderId="3" xfId="0" applyNumberFormat="1" applyFont="1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1" fontId="3" fillId="3" borderId="3" xfId="0" applyNumberFormat="1" applyFont="1" applyFill="1" applyBorder="1" applyAlignment="1">
      <alignment horizontal="center" vertical="center"/>
    </xf>
    <xf numFmtId="165" fontId="3" fillId="3" borderId="3" xfId="0" applyNumberFormat="1" applyFont="1" applyFill="1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8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hcpsdc1\users$\Bthompson\Documents\PAY%20TALKS\Copy%20of%20Pay%20talks%20Calculator%20for%20AHCPS%20150615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ension Levy Clarification (2)"/>
      <sheetName val="Comparison Calculator"/>
      <sheetName val="Salary Scales"/>
    </sheetNames>
    <sheetDataSet>
      <sheetData sheetId="0"/>
      <sheetData sheetId="1"/>
      <sheetData sheetId="2">
        <row r="4">
          <cell r="F4">
            <v>1</v>
          </cell>
        </row>
        <row r="5">
          <cell r="F5">
            <v>2</v>
          </cell>
        </row>
        <row r="6">
          <cell r="F6">
            <v>3</v>
          </cell>
        </row>
        <row r="7">
          <cell r="F7">
            <v>4</v>
          </cell>
        </row>
        <row r="8">
          <cell r="F8">
            <v>5</v>
          </cell>
        </row>
        <row r="9">
          <cell r="F9" t="str">
            <v>6/LS1</v>
          </cell>
        </row>
        <row r="10">
          <cell r="F10" t="str">
            <v>LS1 / LS2</v>
          </cell>
        </row>
        <row r="11">
          <cell r="F11" t="str">
            <v>LS2</v>
          </cell>
        </row>
        <row r="26">
          <cell r="A26" t="str">
            <v>CO (SS) - Post 95</v>
          </cell>
          <cell r="B26" t="str">
            <v>CO (SS) - Pre 95</v>
          </cell>
        </row>
        <row r="27">
          <cell r="A27" t="str">
            <v>EO (SS) - Post 95</v>
          </cell>
          <cell r="B27" t="str">
            <v>EO (SS) - Pre 95</v>
          </cell>
        </row>
        <row r="28">
          <cell r="A28" t="str">
            <v>HEO (SS) - Post 95</v>
          </cell>
          <cell r="B28" t="str">
            <v>HEO (SS) - Pre 95</v>
          </cell>
        </row>
        <row r="29">
          <cell r="A29" t="str">
            <v>AP - Post 95</v>
          </cell>
          <cell r="B29" t="str">
            <v>AP - Pre 95</v>
          </cell>
        </row>
        <row r="30">
          <cell r="A30" t="str">
            <v>AP(H) - Post 95</v>
          </cell>
          <cell r="B30" t="str">
            <v>AP(H) - Pre 95</v>
          </cell>
        </row>
        <row r="31">
          <cell r="A31" t="str">
            <v>PO - Post 95</v>
          </cell>
          <cell r="B31" t="str">
            <v>PO - Pre 95</v>
          </cell>
        </row>
        <row r="32">
          <cell r="A32" t="str">
            <v>PO(H) - Post 95</v>
          </cell>
          <cell r="B32" t="str">
            <v>PO(H) - Pre 95</v>
          </cell>
        </row>
        <row r="38">
          <cell r="A38">
            <v>0</v>
          </cell>
        </row>
        <row r="39">
          <cell r="A39">
            <v>0.01</v>
          </cell>
        </row>
        <row r="40">
          <cell r="A40">
            <v>0.02</v>
          </cell>
        </row>
        <row r="41">
          <cell r="A41">
            <v>0.03</v>
          </cell>
        </row>
        <row r="42">
          <cell r="A42">
            <v>0.04</v>
          </cell>
        </row>
        <row r="43">
          <cell r="A43">
            <v>0.05</v>
          </cell>
        </row>
        <row r="46">
          <cell r="A46">
            <v>0.4</v>
          </cell>
        </row>
        <row r="47">
          <cell r="A47">
            <v>0.39</v>
          </cell>
        </row>
        <row r="48">
          <cell r="A48">
            <v>0.38</v>
          </cell>
        </row>
        <row r="49">
          <cell r="A49">
            <v>0.37</v>
          </cell>
        </row>
        <row r="50">
          <cell r="A50">
            <v>0.36</v>
          </cell>
        </row>
        <row r="51">
          <cell r="A51">
            <v>0.35</v>
          </cell>
        </row>
        <row r="54">
          <cell r="A54">
            <v>0</v>
          </cell>
        </row>
        <row r="55">
          <cell r="A55">
            <v>0.01</v>
          </cell>
        </row>
        <row r="56">
          <cell r="A56">
            <v>0.02</v>
          </cell>
        </row>
        <row r="57">
          <cell r="A57">
            <v>0.03</v>
          </cell>
        </row>
        <row r="58">
          <cell r="A58">
            <v>0.04</v>
          </cell>
        </row>
        <row r="59">
          <cell r="A59">
            <v>0.05</v>
          </cell>
        </row>
        <row r="62">
          <cell r="A62">
            <v>0</v>
          </cell>
        </row>
        <row r="63">
          <cell r="A63">
            <v>5000</v>
          </cell>
        </row>
        <row r="64">
          <cell r="A64">
            <v>10000</v>
          </cell>
        </row>
        <row r="65">
          <cell r="A65">
            <v>15000</v>
          </cell>
        </row>
        <row r="66">
          <cell r="A66">
            <v>20000</v>
          </cell>
        </row>
        <row r="67">
          <cell r="A67">
            <v>24750</v>
          </cell>
        </row>
        <row r="68">
          <cell r="A68">
            <v>28750</v>
          </cell>
        </row>
        <row r="69">
          <cell r="A69">
            <v>31250</v>
          </cell>
        </row>
        <row r="70">
          <cell r="A70">
            <v>35250</v>
          </cell>
        </row>
        <row r="71">
          <cell r="A71">
            <v>45000</v>
          </cell>
        </row>
        <row r="72">
          <cell r="A72">
            <v>50000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0A6516-1B7C-410F-A68C-3D621DCF4E66}">
  <sheetPr>
    <pageSetUpPr fitToPage="1"/>
  </sheetPr>
  <dimension ref="A1:J43"/>
  <sheetViews>
    <sheetView tabSelected="1" workbookViewId="0">
      <selection activeCell="J28" sqref="J28"/>
    </sheetView>
  </sheetViews>
  <sheetFormatPr defaultColWidth="18.7109375" defaultRowHeight="12.75" x14ac:dyDescent="0.25"/>
  <cols>
    <col min="1" max="1" width="5.42578125" style="2" bestFit="1" customWidth="1"/>
    <col min="2" max="2" width="16" style="1" customWidth="1"/>
    <col min="3" max="3" width="18.85546875" style="1" customWidth="1"/>
    <col min="4" max="16384" width="18.7109375" style="1"/>
  </cols>
  <sheetData>
    <row r="1" spans="1:10" ht="15" x14ac:dyDescent="0.25">
      <c r="A1" s="60">
        <v>2008</v>
      </c>
      <c r="B1" s="61"/>
      <c r="C1" s="10" t="s">
        <v>18</v>
      </c>
      <c r="D1" s="12" t="s">
        <v>48</v>
      </c>
      <c r="E1" s="14" t="s">
        <v>10</v>
      </c>
      <c r="F1" s="16" t="s">
        <v>16</v>
      </c>
      <c r="G1" s="26" t="s">
        <v>19</v>
      </c>
    </row>
    <row r="2" spans="1:10" ht="15" x14ac:dyDescent="0.25">
      <c r="A2" s="62" t="s">
        <v>4</v>
      </c>
      <c r="B2" s="63"/>
      <c r="C2" s="11"/>
      <c r="D2" s="13">
        <v>1.7500000000000002E-2</v>
      </c>
      <c r="E2" s="15">
        <v>0.02</v>
      </c>
      <c r="F2" s="16" t="s">
        <v>15</v>
      </c>
      <c r="G2" s="26" t="s">
        <v>20</v>
      </c>
    </row>
    <row r="3" spans="1:10" ht="15" x14ac:dyDescent="0.25">
      <c r="A3" s="62" t="s">
        <v>5</v>
      </c>
      <c r="B3" s="63"/>
      <c r="C3" s="10" t="s">
        <v>17</v>
      </c>
      <c r="D3" s="12" t="s">
        <v>11</v>
      </c>
      <c r="E3" s="14" t="s">
        <v>12</v>
      </c>
      <c r="F3" s="16" t="s">
        <v>14</v>
      </c>
      <c r="G3" s="25"/>
    </row>
    <row r="4" spans="1:10" ht="16.5" customHeight="1" x14ac:dyDescent="0.25">
      <c r="A4" s="17"/>
      <c r="B4" s="18"/>
      <c r="C4" s="4"/>
      <c r="D4" s="67" t="s">
        <v>49</v>
      </c>
      <c r="E4" s="67"/>
      <c r="F4" s="67"/>
      <c r="H4" s="1" t="s">
        <v>13</v>
      </c>
    </row>
    <row r="5" spans="1:10" ht="15" x14ac:dyDescent="0.25">
      <c r="A5" s="64" t="s">
        <v>21</v>
      </c>
      <c r="B5" s="59"/>
    </row>
    <row r="6" spans="1:10" s="3" customFormat="1" x14ac:dyDescent="0.25">
      <c r="A6" s="17">
        <v>1</v>
      </c>
      <c r="B6" s="19">
        <v>66179</v>
      </c>
      <c r="C6" s="3">
        <v>64232</v>
      </c>
      <c r="D6" s="3">
        <f t="shared" ref="D6:D13" si="0">C6*1.0175</f>
        <v>65356.060000000005</v>
      </c>
      <c r="E6" s="3">
        <f t="shared" ref="E6:E13" si="1">D6*1.02</f>
        <v>66663.181200000006</v>
      </c>
      <c r="F6" s="3" t="s">
        <v>25</v>
      </c>
      <c r="G6" s="24" t="s">
        <v>25</v>
      </c>
    </row>
    <row r="7" spans="1:10" s="3" customFormat="1" x14ac:dyDescent="0.25">
      <c r="A7" s="17">
        <v>2</v>
      </c>
      <c r="B7" s="19">
        <v>68656</v>
      </c>
      <c r="C7" s="3">
        <v>66569</v>
      </c>
      <c r="D7" s="3">
        <f t="shared" si="0"/>
        <v>67733.957500000004</v>
      </c>
      <c r="E7" s="3">
        <f t="shared" si="1"/>
        <v>69088.63665</v>
      </c>
      <c r="F7" s="3" t="s">
        <v>25</v>
      </c>
      <c r="G7" s="24" t="s">
        <v>25</v>
      </c>
    </row>
    <row r="8" spans="1:10" s="3" customFormat="1" x14ac:dyDescent="0.25">
      <c r="A8" s="17">
        <v>3</v>
      </c>
      <c r="B8" s="19">
        <v>71132</v>
      </c>
      <c r="C8" s="3">
        <v>67856</v>
      </c>
      <c r="D8" s="3">
        <f t="shared" si="0"/>
        <v>69043.48000000001</v>
      </c>
      <c r="E8" s="3">
        <f t="shared" si="1"/>
        <v>70424.349600000016</v>
      </c>
      <c r="F8" s="3">
        <f t="shared" ref="F8:F13" si="2">B8-E8</f>
        <v>707.65039999998407</v>
      </c>
      <c r="G8" s="24">
        <f t="shared" ref="G8:G13" si="3">F8/B8</f>
        <v>9.9484114041498064E-3</v>
      </c>
    </row>
    <row r="9" spans="1:10" s="3" customFormat="1" x14ac:dyDescent="0.25">
      <c r="A9" s="17">
        <v>4</v>
      </c>
      <c r="B9" s="19">
        <v>73609</v>
      </c>
      <c r="C9" s="3">
        <v>70129</v>
      </c>
      <c r="D9" s="3">
        <f t="shared" si="0"/>
        <v>71356.257500000007</v>
      </c>
      <c r="E9" s="3">
        <f t="shared" si="1"/>
        <v>72783.382650000014</v>
      </c>
      <c r="F9" s="3">
        <f t="shared" si="2"/>
        <v>825.61734999998589</v>
      </c>
      <c r="G9" s="24">
        <f t="shared" si="3"/>
        <v>1.1216255485062776E-2</v>
      </c>
    </row>
    <row r="10" spans="1:10" s="3" customFormat="1" x14ac:dyDescent="0.25">
      <c r="A10" s="17">
        <v>5</v>
      </c>
      <c r="B10" s="19">
        <v>76087</v>
      </c>
      <c r="C10" s="3">
        <v>72405</v>
      </c>
      <c r="D10" s="3">
        <f t="shared" si="0"/>
        <v>73672.087500000009</v>
      </c>
      <c r="E10" s="3">
        <f t="shared" si="1"/>
        <v>75145.529250000007</v>
      </c>
      <c r="F10" s="3">
        <f t="shared" si="2"/>
        <v>941.47074999999313</v>
      </c>
      <c r="G10" s="24">
        <f t="shared" si="3"/>
        <v>1.2373608500795052E-2</v>
      </c>
    </row>
    <row r="11" spans="1:10" s="3" customFormat="1" x14ac:dyDescent="0.25">
      <c r="A11" s="17">
        <v>6</v>
      </c>
      <c r="B11" s="19">
        <v>77520</v>
      </c>
      <c r="C11" s="3">
        <v>73721</v>
      </c>
      <c r="D11" s="3">
        <f t="shared" si="0"/>
        <v>75011.117500000008</v>
      </c>
      <c r="E11" s="3">
        <f t="shared" si="1"/>
        <v>76511.339850000004</v>
      </c>
      <c r="F11" s="3">
        <f t="shared" si="2"/>
        <v>1008.6601499999961</v>
      </c>
      <c r="G11" s="24">
        <f t="shared" si="3"/>
        <v>1.3011611842105213E-2</v>
      </c>
    </row>
    <row r="12" spans="1:10" s="3" customFormat="1" x14ac:dyDescent="0.25">
      <c r="A12" s="17" t="s">
        <v>3</v>
      </c>
      <c r="B12" s="19">
        <v>80016</v>
      </c>
      <c r="C12" s="3">
        <v>76012</v>
      </c>
      <c r="D12" s="3">
        <f t="shared" si="0"/>
        <v>77342.210000000006</v>
      </c>
      <c r="E12" s="3">
        <f t="shared" si="1"/>
        <v>78889.054200000013</v>
      </c>
      <c r="F12" s="3">
        <f t="shared" si="2"/>
        <v>1126.9457999999868</v>
      </c>
      <c r="G12" s="24">
        <f t="shared" si="3"/>
        <v>1.4084005698860062E-2</v>
      </c>
    </row>
    <row r="13" spans="1:10" s="3" customFormat="1" x14ac:dyDescent="0.25">
      <c r="A13" s="17" t="s">
        <v>0</v>
      </c>
      <c r="B13" s="19">
        <v>82520</v>
      </c>
      <c r="C13" s="3">
        <v>78311</v>
      </c>
      <c r="D13" s="3">
        <f t="shared" si="0"/>
        <v>79681.442500000005</v>
      </c>
      <c r="E13" s="3">
        <f t="shared" si="1"/>
        <v>81275.071350000013</v>
      </c>
      <c r="F13" s="3">
        <f t="shared" si="2"/>
        <v>1244.9286499999871</v>
      </c>
      <c r="G13" s="24">
        <f t="shared" si="3"/>
        <v>1.5086386936500086E-2</v>
      </c>
    </row>
    <row r="14" spans="1:10" x14ac:dyDescent="0.25">
      <c r="A14" s="17"/>
      <c r="B14" s="20"/>
    </row>
    <row r="15" spans="1:10" s="3" customFormat="1" ht="15" x14ac:dyDescent="0.25">
      <c r="A15" s="65" t="s">
        <v>22</v>
      </c>
      <c r="B15" s="59"/>
    </row>
    <row r="16" spans="1:10" s="3" customFormat="1" x14ac:dyDescent="0.25">
      <c r="A16" s="17">
        <v>1</v>
      </c>
      <c r="B16" s="19">
        <v>72681</v>
      </c>
      <c r="C16" s="3">
        <v>69278</v>
      </c>
      <c r="D16" s="3">
        <f t="shared" ref="D16:D23" si="4">C16*1.0175</f>
        <v>70490.365000000005</v>
      </c>
      <c r="E16" s="3">
        <f t="shared" ref="E16:E23" si="5">D16*1.02</f>
        <v>71900.172300000006</v>
      </c>
      <c r="F16" s="3">
        <f t="shared" ref="F16:F23" si="6">B16-E16</f>
        <v>780.82769999999437</v>
      </c>
      <c r="G16" s="24">
        <f t="shared" ref="G16:G23" si="7">F16/B16</f>
        <v>1.0743216246336654E-2</v>
      </c>
      <c r="J16" s="3" t="s">
        <v>13</v>
      </c>
    </row>
    <row r="17" spans="1:7" s="3" customFormat="1" x14ac:dyDescent="0.25">
      <c r="A17" s="17">
        <v>2</v>
      </c>
      <c r="B17" s="19">
        <v>75448</v>
      </c>
      <c r="C17" s="3">
        <v>71818</v>
      </c>
      <c r="D17" s="3">
        <f t="shared" si="4"/>
        <v>73074.815000000002</v>
      </c>
      <c r="E17" s="3">
        <f t="shared" si="5"/>
        <v>74536.311300000001</v>
      </c>
      <c r="F17" s="3">
        <f t="shared" si="6"/>
        <v>911.68869999999879</v>
      </c>
      <c r="G17" s="24">
        <f t="shared" si="7"/>
        <v>1.2083669547237816E-2</v>
      </c>
    </row>
    <row r="18" spans="1:7" s="3" customFormat="1" x14ac:dyDescent="0.25">
      <c r="A18" s="17">
        <v>3</v>
      </c>
      <c r="B18" s="19">
        <v>78226</v>
      </c>
      <c r="C18" s="3">
        <v>74368</v>
      </c>
      <c r="D18" s="3">
        <f t="shared" si="4"/>
        <v>75669.440000000002</v>
      </c>
      <c r="E18" s="3">
        <f t="shared" si="5"/>
        <v>77182.828800000003</v>
      </c>
      <c r="F18" s="3">
        <f t="shared" si="6"/>
        <v>1043.171199999997</v>
      </c>
      <c r="G18" s="24">
        <f t="shared" si="7"/>
        <v>1.3335351417687177E-2</v>
      </c>
    </row>
    <row r="19" spans="1:7" s="3" customFormat="1" x14ac:dyDescent="0.25">
      <c r="A19" s="17">
        <v>4</v>
      </c>
      <c r="B19" s="19">
        <v>80989</v>
      </c>
      <c r="C19" s="3">
        <v>76905</v>
      </c>
      <c r="D19" s="3">
        <f t="shared" si="4"/>
        <v>78250.837500000009</v>
      </c>
      <c r="E19" s="3">
        <f t="shared" si="5"/>
        <v>79815.854250000004</v>
      </c>
      <c r="F19" s="3">
        <f t="shared" si="6"/>
        <v>1173.145749999996</v>
      </c>
      <c r="G19" s="24">
        <f t="shared" si="7"/>
        <v>1.448524799664147E-2</v>
      </c>
    </row>
    <row r="20" spans="1:7" s="3" customFormat="1" x14ac:dyDescent="0.25">
      <c r="A20" s="17">
        <v>5</v>
      </c>
      <c r="B20" s="19">
        <v>83760</v>
      </c>
      <c r="C20" s="3">
        <v>79450</v>
      </c>
      <c r="D20" s="3">
        <f t="shared" si="4"/>
        <v>80840.375</v>
      </c>
      <c r="E20" s="3">
        <f t="shared" si="5"/>
        <v>82457.182499999995</v>
      </c>
      <c r="F20" s="3">
        <f t="shared" si="6"/>
        <v>1302.8175000000047</v>
      </c>
      <c r="G20" s="24">
        <f t="shared" si="7"/>
        <v>1.5554172636103208E-2</v>
      </c>
    </row>
    <row r="21" spans="1:7" s="3" customFormat="1" x14ac:dyDescent="0.25">
      <c r="A21" s="17">
        <v>6</v>
      </c>
      <c r="B21" s="19">
        <v>85375</v>
      </c>
      <c r="C21" s="3">
        <v>80931</v>
      </c>
      <c r="D21" s="3">
        <f t="shared" si="4"/>
        <v>82347.29250000001</v>
      </c>
      <c r="E21" s="3">
        <f t="shared" si="5"/>
        <v>83994.238350000014</v>
      </c>
      <c r="F21" s="3">
        <f t="shared" si="6"/>
        <v>1380.7616499999858</v>
      </c>
      <c r="G21" s="24">
        <f t="shared" si="7"/>
        <v>1.6172903660321942E-2</v>
      </c>
    </row>
    <row r="22" spans="1:7" s="3" customFormat="1" x14ac:dyDescent="0.25">
      <c r="A22" s="17" t="s">
        <v>3</v>
      </c>
      <c r="B22" s="19">
        <v>88135</v>
      </c>
      <c r="C22" s="3">
        <v>83465</v>
      </c>
      <c r="D22" s="3">
        <f t="shared" si="4"/>
        <v>84925.637500000012</v>
      </c>
      <c r="E22" s="3">
        <f t="shared" si="5"/>
        <v>86624.150250000021</v>
      </c>
      <c r="F22" s="3">
        <f t="shared" si="6"/>
        <v>1510.8497499999794</v>
      </c>
      <c r="G22" s="24">
        <f t="shared" si="7"/>
        <v>1.7142449083791676E-2</v>
      </c>
    </row>
    <row r="23" spans="1:7" x14ac:dyDescent="0.25">
      <c r="A23" s="17" t="s">
        <v>0</v>
      </c>
      <c r="B23" s="19">
        <v>90884</v>
      </c>
      <c r="C23" s="3">
        <v>85990</v>
      </c>
      <c r="D23" s="3">
        <f t="shared" si="4"/>
        <v>87494.825000000012</v>
      </c>
      <c r="E23" s="3">
        <f t="shared" si="5"/>
        <v>89244.721500000014</v>
      </c>
      <c r="F23" s="3">
        <f t="shared" si="6"/>
        <v>1639.2784999999858</v>
      </c>
      <c r="G23" s="24">
        <f t="shared" si="7"/>
        <v>1.8037041723515532E-2</v>
      </c>
    </row>
    <row r="24" spans="1:7" x14ac:dyDescent="0.25">
      <c r="A24" s="21"/>
      <c r="B24" s="20"/>
    </row>
    <row r="25" spans="1:7" ht="15" x14ac:dyDescent="0.25">
      <c r="A25" s="58" t="s">
        <v>23</v>
      </c>
      <c r="B25" s="59"/>
    </row>
    <row r="26" spans="1:7" x14ac:dyDescent="0.25">
      <c r="A26" s="17">
        <v>1</v>
      </c>
      <c r="B26" s="19">
        <v>86168</v>
      </c>
      <c r="C26" s="3">
        <v>81661</v>
      </c>
      <c r="D26" s="3">
        <f t="shared" ref="D26:D32" si="8">C26*1.0175</f>
        <v>83090.067500000005</v>
      </c>
      <c r="E26" s="3">
        <f t="shared" ref="E26:E32" si="9">D26*1.02</f>
        <v>84751.868850000013</v>
      </c>
      <c r="F26" s="3">
        <f t="shared" ref="F26:F32" si="10">B26-E26</f>
        <v>1416.1311499999865</v>
      </c>
      <c r="G26" s="24">
        <f t="shared" ref="G26:G32" si="11">F26/B26</f>
        <v>1.6434536602915079E-2</v>
      </c>
    </row>
    <row r="27" spans="1:7" x14ac:dyDescent="0.25">
      <c r="A27" s="17">
        <v>2</v>
      </c>
      <c r="B27" s="19">
        <v>89819</v>
      </c>
      <c r="C27" s="3">
        <v>85012</v>
      </c>
      <c r="D27" s="3">
        <f t="shared" si="8"/>
        <v>86499.71</v>
      </c>
      <c r="E27" s="3">
        <f t="shared" si="9"/>
        <v>88229.704200000007</v>
      </c>
      <c r="F27" s="3">
        <f t="shared" si="10"/>
        <v>1589.2957999999926</v>
      </c>
      <c r="G27" s="24">
        <f t="shared" si="11"/>
        <v>1.7694427682338844E-2</v>
      </c>
    </row>
    <row r="28" spans="1:7" x14ac:dyDescent="0.25">
      <c r="A28" s="17">
        <v>3</v>
      </c>
      <c r="B28" s="19">
        <v>93449</v>
      </c>
      <c r="C28" s="3">
        <v>88345</v>
      </c>
      <c r="D28" s="3">
        <f t="shared" si="8"/>
        <v>89891.037500000006</v>
      </c>
      <c r="E28" s="3">
        <f t="shared" si="9"/>
        <v>91688.858250000005</v>
      </c>
      <c r="F28" s="3">
        <f t="shared" si="10"/>
        <v>1760.1417499999952</v>
      </c>
      <c r="G28" s="24">
        <f t="shared" si="11"/>
        <v>1.8835319265053614E-2</v>
      </c>
    </row>
    <row r="29" spans="1:7" x14ac:dyDescent="0.25">
      <c r="A29" s="17">
        <v>4</v>
      </c>
      <c r="B29" s="19">
        <v>97109</v>
      </c>
      <c r="C29" s="3">
        <v>91705</v>
      </c>
      <c r="D29" s="3">
        <f t="shared" si="8"/>
        <v>93309.837500000009</v>
      </c>
      <c r="E29" s="3">
        <f t="shared" si="9"/>
        <v>95176.034250000012</v>
      </c>
      <c r="F29" s="3">
        <f t="shared" si="10"/>
        <v>1932.9657499999885</v>
      </c>
      <c r="G29" s="24">
        <f t="shared" si="11"/>
        <v>1.9905114356032792E-2</v>
      </c>
    </row>
    <row r="30" spans="1:7" x14ac:dyDescent="0.25">
      <c r="A30" s="17">
        <v>5</v>
      </c>
      <c r="B30" s="19">
        <v>100191</v>
      </c>
      <c r="C30" s="3">
        <v>94535</v>
      </c>
      <c r="D30" s="3">
        <f t="shared" si="8"/>
        <v>96189.362500000003</v>
      </c>
      <c r="E30" s="3">
        <f t="shared" si="9"/>
        <v>98113.149750000011</v>
      </c>
      <c r="F30" s="3">
        <f t="shared" si="10"/>
        <v>2077.8502499999886</v>
      </c>
      <c r="G30" s="24">
        <f t="shared" si="11"/>
        <v>2.0738891217773937E-2</v>
      </c>
    </row>
    <row r="31" spans="1:7" x14ac:dyDescent="0.25">
      <c r="A31" s="17" t="s">
        <v>1</v>
      </c>
      <c r="B31" s="19">
        <v>103389</v>
      </c>
      <c r="C31" s="3">
        <v>97471</v>
      </c>
      <c r="D31" s="3">
        <f t="shared" si="8"/>
        <v>99176.742500000008</v>
      </c>
      <c r="E31" s="3">
        <f t="shared" si="9"/>
        <v>101160.27735</v>
      </c>
      <c r="F31" s="3">
        <f t="shared" si="10"/>
        <v>2228.7226499999961</v>
      </c>
      <c r="G31" s="24">
        <f t="shared" si="11"/>
        <v>2.1556670922438518E-2</v>
      </c>
    </row>
    <row r="32" spans="1:7" x14ac:dyDescent="0.25">
      <c r="A32" s="17" t="s">
        <v>0</v>
      </c>
      <c r="B32" s="19">
        <v>106582</v>
      </c>
      <c r="C32" s="3">
        <v>100402</v>
      </c>
      <c r="D32" s="3">
        <f t="shared" si="8"/>
        <v>102159.035</v>
      </c>
      <c r="E32" s="3">
        <f t="shared" si="9"/>
        <v>104202.2157</v>
      </c>
      <c r="F32" s="3">
        <f t="shared" si="10"/>
        <v>2379.7842999999993</v>
      </c>
      <c r="G32" s="24">
        <f t="shared" si="11"/>
        <v>2.2328200821902379E-2</v>
      </c>
    </row>
    <row r="33" spans="1:7" x14ac:dyDescent="0.25">
      <c r="A33" s="21"/>
      <c r="B33" s="20"/>
    </row>
    <row r="34" spans="1:7" ht="15" x14ac:dyDescent="0.25">
      <c r="A34" s="58" t="s">
        <v>24</v>
      </c>
      <c r="B34" s="59"/>
    </row>
    <row r="35" spans="1:7" x14ac:dyDescent="0.25">
      <c r="A35" s="17">
        <v>1</v>
      </c>
      <c r="B35" s="19">
        <v>92730</v>
      </c>
      <c r="C35" s="3">
        <v>87685</v>
      </c>
      <c r="D35" s="3">
        <f t="shared" ref="D35:D41" si="12">C35*1.0175</f>
        <v>89219.487500000003</v>
      </c>
      <c r="E35" s="3">
        <f t="shared" ref="E35:E41" si="13">D35*1.02</f>
        <v>91003.877250000005</v>
      </c>
      <c r="F35" s="3">
        <f t="shared" ref="F35:F41" si="14">B35-E35</f>
        <v>1726.122749999995</v>
      </c>
      <c r="G35" s="24">
        <f t="shared" ref="G35:G41" si="15">F35/B35</f>
        <v>1.8614501779359378E-2</v>
      </c>
    </row>
    <row r="36" spans="1:7" x14ac:dyDescent="0.25">
      <c r="A36" s="17">
        <v>2</v>
      </c>
      <c r="B36" s="19">
        <v>96555</v>
      </c>
      <c r="C36" s="3">
        <v>91196</v>
      </c>
      <c r="D36" s="3">
        <f t="shared" si="12"/>
        <v>92791.930000000008</v>
      </c>
      <c r="E36" s="3">
        <f t="shared" si="13"/>
        <v>94647.76860000001</v>
      </c>
      <c r="F36" s="3">
        <f t="shared" si="14"/>
        <v>1907.2313999999897</v>
      </c>
      <c r="G36" s="24">
        <f t="shared" si="15"/>
        <v>1.9752797887214433E-2</v>
      </c>
    </row>
    <row r="37" spans="1:7" x14ac:dyDescent="0.25">
      <c r="A37" s="17">
        <v>3</v>
      </c>
      <c r="B37" s="19">
        <v>100392</v>
      </c>
      <c r="C37" s="3">
        <v>94720</v>
      </c>
      <c r="D37" s="3">
        <f t="shared" si="12"/>
        <v>96377.600000000006</v>
      </c>
      <c r="E37" s="3">
        <f t="shared" si="13"/>
        <v>98305.152000000002</v>
      </c>
      <c r="F37" s="3">
        <f t="shared" si="14"/>
        <v>2086.8479999999981</v>
      </c>
      <c r="G37" s="24">
        <f t="shared" si="15"/>
        <v>2.0786994979679636E-2</v>
      </c>
    </row>
    <row r="38" spans="1:7" x14ac:dyDescent="0.25">
      <c r="A38" s="17">
        <v>4</v>
      </c>
      <c r="B38" s="19">
        <v>104217</v>
      </c>
      <c r="C38" s="3">
        <v>98231</v>
      </c>
      <c r="D38" s="3">
        <f t="shared" si="12"/>
        <v>99950.04250000001</v>
      </c>
      <c r="E38" s="3">
        <f t="shared" si="13"/>
        <v>101949.04335000001</v>
      </c>
      <c r="F38" s="3">
        <f t="shared" si="14"/>
        <v>2267.9566499999928</v>
      </c>
      <c r="G38" s="24">
        <f t="shared" si="15"/>
        <v>2.1761868505138247E-2</v>
      </c>
    </row>
    <row r="39" spans="1:7" x14ac:dyDescent="0.25">
      <c r="A39" s="17">
        <v>5</v>
      </c>
      <c r="B39" s="19">
        <v>107485</v>
      </c>
      <c r="C39" s="3">
        <v>101230</v>
      </c>
      <c r="D39" s="3">
        <f t="shared" si="12"/>
        <v>103001.52500000001</v>
      </c>
      <c r="E39" s="3">
        <f t="shared" si="13"/>
        <v>105061.55550000002</v>
      </c>
      <c r="F39" s="3">
        <f t="shared" si="14"/>
        <v>2423.4444999999832</v>
      </c>
      <c r="G39" s="24">
        <f t="shared" si="15"/>
        <v>2.2546815834767486E-2</v>
      </c>
    </row>
    <row r="40" spans="1:7" x14ac:dyDescent="0.25">
      <c r="A40" s="17" t="s">
        <v>2</v>
      </c>
      <c r="B40" s="19">
        <v>110982</v>
      </c>
      <c r="C40" s="3">
        <v>104392</v>
      </c>
      <c r="D40" s="3">
        <f t="shared" si="12"/>
        <v>106218.86</v>
      </c>
      <c r="E40" s="3">
        <f t="shared" si="13"/>
        <v>108343.2372</v>
      </c>
      <c r="F40" s="3">
        <f t="shared" si="14"/>
        <v>2638.7627999999968</v>
      </c>
      <c r="G40" s="24">
        <f t="shared" si="15"/>
        <v>2.3776493485430039E-2</v>
      </c>
    </row>
    <row r="41" spans="1:7" x14ac:dyDescent="0.25">
      <c r="A41" s="22" t="s">
        <v>0</v>
      </c>
      <c r="B41" s="23">
        <v>114366</v>
      </c>
      <c r="C41" s="3">
        <v>107548</v>
      </c>
      <c r="D41" s="3">
        <f t="shared" si="12"/>
        <v>109430.09000000001</v>
      </c>
      <c r="E41" s="3">
        <f t="shared" si="13"/>
        <v>111618.69180000002</v>
      </c>
      <c r="F41" s="3">
        <f t="shared" si="14"/>
        <v>2747.3081999999849</v>
      </c>
      <c r="G41" s="24">
        <f t="shared" si="15"/>
        <v>2.4022071244950292E-2</v>
      </c>
    </row>
    <row r="43" spans="1:7" x14ac:dyDescent="0.25">
      <c r="G43" s="2" t="s">
        <v>50</v>
      </c>
    </row>
  </sheetData>
  <mergeCells count="8">
    <mergeCell ref="D4:F4"/>
    <mergeCell ref="A34:B34"/>
    <mergeCell ref="A1:B1"/>
    <mergeCell ref="A2:B2"/>
    <mergeCell ref="A3:B3"/>
    <mergeCell ref="A5:B5"/>
    <mergeCell ref="A15:B15"/>
    <mergeCell ref="A25:B25"/>
  </mergeCells>
  <printOptions horizontalCentered="1" verticalCentered="1" gridLines="1"/>
  <pageMargins left="0.70866141732283472" right="0.70866141732283472" top="0.74803149606299213" bottom="0.74803149606299213" header="0.31496062992125984" footer="0.31496062992125984"/>
  <pageSetup paperSize="9" scale="93" orientation="landscape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J43"/>
  <sheetViews>
    <sheetView topLeftCell="A22" workbookViewId="0">
      <selection activeCell="G43" sqref="G43"/>
    </sheetView>
  </sheetViews>
  <sheetFormatPr defaultColWidth="18.7109375" defaultRowHeight="12.75" x14ac:dyDescent="0.25"/>
  <cols>
    <col min="1" max="1" width="5.42578125" style="2" bestFit="1" customWidth="1"/>
    <col min="2" max="2" width="16" style="1" customWidth="1"/>
    <col min="3" max="3" width="18.85546875" style="1" customWidth="1"/>
    <col min="4" max="16384" width="18.7109375" style="1"/>
  </cols>
  <sheetData>
    <row r="1" spans="1:10" ht="15" x14ac:dyDescent="0.25">
      <c r="A1" s="60">
        <v>2008</v>
      </c>
      <c r="B1" s="61"/>
      <c r="C1" s="10" t="s">
        <v>18</v>
      </c>
      <c r="D1" s="12" t="s">
        <v>48</v>
      </c>
      <c r="E1" s="14" t="s">
        <v>10</v>
      </c>
      <c r="F1" s="16" t="s">
        <v>16</v>
      </c>
      <c r="G1" s="26" t="s">
        <v>19</v>
      </c>
    </row>
    <row r="2" spans="1:10" ht="15" x14ac:dyDescent="0.25">
      <c r="A2" s="62" t="s">
        <v>4</v>
      </c>
      <c r="B2" s="63"/>
      <c r="C2" s="11"/>
      <c r="D2" s="13">
        <v>1.7500000000000002E-2</v>
      </c>
      <c r="E2" s="15">
        <v>0.02</v>
      </c>
      <c r="F2" s="16" t="s">
        <v>15</v>
      </c>
      <c r="G2" s="26" t="s">
        <v>20</v>
      </c>
    </row>
    <row r="3" spans="1:10" ht="15" x14ac:dyDescent="0.25">
      <c r="A3" s="62" t="s">
        <v>5</v>
      </c>
      <c r="B3" s="63"/>
      <c r="C3" s="10" t="s">
        <v>17</v>
      </c>
      <c r="D3" s="12" t="s">
        <v>11</v>
      </c>
      <c r="E3" s="14" t="s">
        <v>12</v>
      </c>
      <c r="F3" s="16" t="s">
        <v>14</v>
      </c>
      <c r="G3" s="25"/>
    </row>
    <row r="4" spans="1:10" ht="18" customHeight="1" x14ac:dyDescent="0.25">
      <c r="A4" s="17"/>
      <c r="B4" s="18"/>
      <c r="C4" s="4"/>
      <c r="D4" s="67" t="s">
        <v>49</v>
      </c>
      <c r="E4" s="67"/>
      <c r="F4" s="67"/>
      <c r="H4" s="1" t="s">
        <v>13</v>
      </c>
    </row>
    <row r="5" spans="1:10" ht="15" x14ac:dyDescent="0.25">
      <c r="A5" s="64" t="s">
        <v>6</v>
      </c>
      <c r="B5" s="59"/>
    </row>
    <row r="6" spans="1:10" s="3" customFormat="1" x14ac:dyDescent="0.25">
      <c r="A6" s="17">
        <v>1</v>
      </c>
      <c r="B6" s="19">
        <v>69659</v>
      </c>
      <c r="C6" s="3">
        <v>66495</v>
      </c>
      <c r="D6" s="3">
        <f t="shared" ref="D6:D13" si="0">C6*1.0175</f>
        <v>67658.662500000006</v>
      </c>
      <c r="E6" s="3">
        <f t="shared" ref="E6:E13" si="1">D6*1.02</f>
        <v>69011.835750000013</v>
      </c>
      <c r="F6" s="3">
        <f t="shared" ref="F6:F13" si="2">B6-E6</f>
        <v>647.16424999998708</v>
      </c>
      <c r="G6" s="24">
        <f t="shared" ref="G6:G13" si="3">F6/B6</f>
        <v>9.2904613904877635E-3</v>
      </c>
    </row>
    <row r="7" spans="1:10" s="3" customFormat="1" x14ac:dyDescent="0.25">
      <c r="A7" s="17">
        <v>2</v>
      </c>
      <c r="B7" s="19">
        <v>72268</v>
      </c>
      <c r="C7" s="3">
        <v>68898</v>
      </c>
      <c r="D7" s="3">
        <f t="shared" si="0"/>
        <v>70103.715000000011</v>
      </c>
      <c r="E7" s="3">
        <f t="shared" si="1"/>
        <v>71505.789300000019</v>
      </c>
      <c r="F7" s="3">
        <f t="shared" si="2"/>
        <v>762.21069999998144</v>
      </c>
      <c r="G7" s="24">
        <f t="shared" si="3"/>
        <v>1.0547001439087583E-2</v>
      </c>
    </row>
    <row r="8" spans="1:10" s="3" customFormat="1" x14ac:dyDescent="0.25">
      <c r="A8" s="17">
        <v>3</v>
      </c>
      <c r="B8" s="19">
        <v>74871</v>
      </c>
      <c r="C8" s="3">
        <v>71289</v>
      </c>
      <c r="D8" s="3">
        <f t="shared" si="0"/>
        <v>72536.55750000001</v>
      </c>
      <c r="E8" s="3">
        <f t="shared" si="1"/>
        <v>73987.288650000017</v>
      </c>
      <c r="F8" s="3">
        <f t="shared" si="2"/>
        <v>883.71134999998321</v>
      </c>
      <c r="G8" s="24">
        <f t="shared" si="3"/>
        <v>1.1803119365308106E-2</v>
      </c>
    </row>
    <row r="9" spans="1:10" s="3" customFormat="1" x14ac:dyDescent="0.25">
      <c r="A9" s="17">
        <v>4</v>
      </c>
      <c r="B9" s="19">
        <v>77483</v>
      </c>
      <c r="C9" s="3">
        <v>73687</v>
      </c>
      <c r="D9" s="3">
        <f t="shared" si="0"/>
        <v>74976.522500000006</v>
      </c>
      <c r="E9" s="3">
        <f t="shared" si="1"/>
        <v>76476.052950000012</v>
      </c>
      <c r="F9" s="3">
        <f t="shared" si="2"/>
        <v>1006.9470499999879</v>
      </c>
      <c r="G9" s="24">
        <f t="shared" si="3"/>
        <v>1.2995715834440948E-2</v>
      </c>
    </row>
    <row r="10" spans="1:10" s="3" customFormat="1" x14ac:dyDescent="0.25">
      <c r="A10" s="17">
        <v>5</v>
      </c>
      <c r="B10" s="19">
        <v>80090</v>
      </c>
      <c r="C10" s="3">
        <v>76080</v>
      </c>
      <c r="D10" s="3">
        <f t="shared" si="0"/>
        <v>77411.400000000009</v>
      </c>
      <c r="E10" s="3">
        <f t="shared" si="1"/>
        <v>78959.628000000012</v>
      </c>
      <c r="F10" s="3">
        <f t="shared" si="2"/>
        <v>1130.3719999999885</v>
      </c>
      <c r="G10" s="24">
        <f t="shared" si="3"/>
        <v>1.4113772006492551E-2</v>
      </c>
    </row>
    <row r="11" spans="1:10" s="3" customFormat="1" x14ac:dyDescent="0.25">
      <c r="A11" s="17">
        <v>6</v>
      </c>
      <c r="B11" s="19">
        <v>81593</v>
      </c>
      <c r="C11" s="3">
        <v>77460</v>
      </c>
      <c r="D11" s="3">
        <f t="shared" si="0"/>
        <v>78815.55</v>
      </c>
      <c r="E11" s="3">
        <f t="shared" si="1"/>
        <v>80391.861000000004</v>
      </c>
      <c r="F11" s="3">
        <f t="shared" si="2"/>
        <v>1201.1389999999956</v>
      </c>
      <c r="G11" s="24">
        <f t="shared" si="3"/>
        <v>1.4721103526037718E-2</v>
      </c>
    </row>
    <row r="12" spans="1:10" s="3" customFormat="1" x14ac:dyDescent="0.25">
      <c r="A12" s="17" t="s">
        <v>3</v>
      </c>
      <c r="B12" s="19">
        <v>84225</v>
      </c>
      <c r="C12" s="3">
        <v>79876</v>
      </c>
      <c r="D12" s="3">
        <f t="shared" si="0"/>
        <v>81273.83</v>
      </c>
      <c r="E12" s="3">
        <f t="shared" si="1"/>
        <v>82899.306599999996</v>
      </c>
      <c r="F12" s="3">
        <f t="shared" si="2"/>
        <v>1325.6934000000037</v>
      </c>
      <c r="G12" s="24">
        <f t="shared" si="3"/>
        <v>1.5739903829029431E-2</v>
      </c>
    </row>
    <row r="13" spans="1:10" s="3" customFormat="1" x14ac:dyDescent="0.25">
      <c r="A13" s="17" t="s">
        <v>0</v>
      </c>
      <c r="B13" s="19">
        <v>86865</v>
      </c>
      <c r="C13" s="3">
        <v>82300</v>
      </c>
      <c r="D13" s="3">
        <f t="shared" si="0"/>
        <v>83740.25</v>
      </c>
      <c r="E13" s="3">
        <f t="shared" si="1"/>
        <v>85415.055000000008</v>
      </c>
      <c r="F13" s="3">
        <f t="shared" si="2"/>
        <v>1449.9449999999924</v>
      </c>
      <c r="G13" s="24">
        <f t="shared" si="3"/>
        <v>1.669193576238983E-2</v>
      </c>
    </row>
    <row r="14" spans="1:10" x14ac:dyDescent="0.25">
      <c r="A14" s="17"/>
      <c r="B14" s="20"/>
    </row>
    <row r="15" spans="1:10" s="3" customFormat="1" ht="15" x14ac:dyDescent="0.25">
      <c r="A15" s="65" t="s">
        <v>7</v>
      </c>
      <c r="B15" s="59"/>
    </row>
    <row r="16" spans="1:10" s="3" customFormat="1" x14ac:dyDescent="0.25">
      <c r="A16" s="17">
        <v>1</v>
      </c>
      <c r="B16" s="19">
        <v>76510</v>
      </c>
      <c r="C16" s="3">
        <v>72794</v>
      </c>
      <c r="D16" s="3">
        <f t="shared" ref="D16:D23" si="4">C16*1.0175</f>
        <v>74067.895000000004</v>
      </c>
      <c r="E16" s="3">
        <f t="shared" ref="E16:E23" si="5">D16*1.02</f>
        <v>75549.252900000007</v>
      </c>
      <c r="F16" s="3">
        <f t="shared" ref="F16:F23" si="6">B16-E16</f>
        <v>960.74709999999322</v>
      </c>
      <c r="G16" s="24">
        <f t="shared" ref="G16:G23" si="7">F16/B16</f>
        <v>1.255714416416146E-2</v>
      </c>
      <c r="J16" s="3" t="s">
        <v>13</v>
      </c>
    </row>
    <row r="17" spans="1:7" s="3" customFormat="1" x14ac:dyDescent="0.25">
      <c r="A17" s="17">
        <v>2</v>
      </c>
      <c r="B17" s="19">
        <v>79421</v>
      </c>
      <c r="C17" s="3">
        <v>75466</v>
      </c>
      <c r="D17" s="3">
        <f t="shared" si="4"/>
        <v>76786.654999999999</v>
      </c>
      <c r="E17" s="3">
        <f t="shared" si="5"/>
        <v>78322.388099999996</v>
      </c>
      <c r="F17" s="3">
        <f t="shared" si="6"/>
        <v>1098.6119000000035</v>
      </c>
      <c r="G17" s="24">
        <f t="shared" si="7"/>
        <v>1.3832763374926071E-2</v>
      </c>
    </row>
    <row r="18" spans="1:7" s="3" customFormat="1" x14ac:dyDescent="0.25">
      <c r="A18" s="17">
        <v>3</v>
      </c>
      <c r="B18" s="19">
        <v>82338</v>
      </c>
      <c r="C18" s="3">
        <v>78144</v>
      </c>
      <c r="D18" s="3">
        <f t="shared" si="4"/>
        <v>79511.520000000004</v>
      </c>
      <c r="E18" s="3">
        <f t="shared" si="5"/>
        <v>81101.750400000004</v>
      </c>
      <c r="F18" s="3">
        <f t="shared" si="6"/>
        <v>1236.2495999999956</v>
      </c>
      <c r="G18" s="24">
        <f t="shared" si="7"/>
        <v>1.5014326313488251E-2</v>
      </c>
    </row>
    <row r="19" spans="1:7" s="3" customFormat="1" x14ac:dyDescent="0.25">
      <c r="A19" s="17">
        <v>4</v>
      </c>
      <c r="B19" s="19">
        <v>85253</v>
      </c>
      <c r="C19" s="3">
        <v>80820</v>
      </c>
      <c r="D19" s="3">
        <f t="shared" si="4"/>
        <v>82234.350000000006</v>
      </c>
      <c r="E19" s="3">
        <f t="shared" si="5"/>
        <v>83879.037000000011</v>
      </c>
      <c r="F19" s="3">
        <f t="shared" si="6"/>
        <v>1373.9629999999888</v>
      </c>
      <c r="G19" s="24">
        <f t="shared" si="7"/>
        <v>1.6116300892637079E-2</v>
      </c>
    </row>
    <row r="20" spans="1:7" s="3" customFormat="1" x14ac:dyDescent="0.25">
      <c r="A20" s="17">
        <v>5</v>
      </c>
      <c r="B20" s="19">
        <v>88169</v>
      </c>
      <c r="C20" s="3">
        <v>83498</v>
      </c>
      <c r="D20" s="3">
        <f t="shared" si="4"/>
        <v>84959.215000000011</v>
      </c>
      <c r="E20" s="3">
        <f t="shared" si="5"/>
        <v>86658.399300000019</v>
      </c>
      <c r="F20" s="3">
        <f t="shared" si="6"/>
        <v>1510.6006999999809</v>
      </c>
      <c r="G20" s="24">
        <f t="shared" si="7"/>
        <v>1.713301387108826E-2</v>
      </c>
    </row>
    <row r="21" spans="1:7" s="3" customFormat="1" x14ac:dyDescent="0.25">
      <c r="A21" s="17">
        <v>6</v>
      </c>
      <c r="B21" s="19">
        <v>89872</v>
      </c>
      <c r="C21" s="3">
        <v>85061</v>
      </c>
      <c r="D21" s="3">
        <f t="shared" si="4"/>
        <v>86549.567500000005</v>
      </c>
      <c r="E21" s="3">
        <f t="shared" si="5"/>
        <v>88280.558850000001</v>
      </c>
      <c r="F21" s="3">
        <f t="shared" si="6"/>
        <v>1591.4411499999987</v>
      </c>
      <c r="G21" s="24">
        <f t="shared" si="7"/>
        <v>1.7707863962079389E-2</v>
      </c>
    </row>
    <row r="22" spans="1:7" s="3" customFormat="1" x14ac:dyDescent="0.25">
      <c r="A22" s="17" t="s">
        <v>3</v>
      </c>
      <c r="B22" s="19">
        <v>92765</v>
      </c>
      <c r="C22" s="3">
        <v>87716</v>
      </c>
      <c r="D22" s="3">
        <f t="shared" si="4"/>
        <v>89251.030000000013</v>
      </c>
      <c r="E22" s="3">
        <f t="shared" si="5"/>
        <v>91036.050600000017</v>
      </c>
      <c r="F22" s="3">
        <f t="shared" si="6"/>
        <v>1728.9493999999831</v>
      </c>
      <c r="G22" s="24">
        <f t="shared" si="7"/>
        <v>1.8637949657737112E-2</v>
      </c>
    </row>
    <row r="23" spans="1:7" x14ac:dyDescent="0.25">
      <c r="A23" s="17" t="s">
        <v>0</v>
      </c>
      <c r="B23" s="19">
        <v>95665</v>
      </c>
      <c r="C23" s="3">
        <v>90379</v>
      </c>
      <c r="D23" s="3">
        <f t="shared" si="4"/>
        <v>91960.632500000007</v>
      </c>
      <c r="E23" s="3">
        <f t="shared" si="5"/>
        <v>93799.845150000008</v>
      </c>
      <c r="F23" s="3">
        <f t="shared" si="6"/>
        <v>1865.1548499999917</v>
      </c>
      <c r="G23" s="24">
        <f t="shared" si="7"/>
        <v>1.9496731824596162E-2</v>
      </c>
    </row>
    <row r="24" spans="1:7" x14ac:dyDescent="0.25">
      <c r="A24" s="21"/>
      <c r="B24" s="20"/>
    </row>
    <row r="25" spans="1:7" ht="15" x14ac:dyDescent="0.25">
      <c r="A25" s="58" t="s">
        <v>8</v>
      </c>
      <c r="B25" s="59"/>
    </row>
    <row r="26" spans="1:7" x14ac:dyDescent="0.25">
      <c r="A26" s="17">
        <v>1</v>
      </c>
      <c r="B26" s="19">
        <v>90702</v>
      </c>
      <c r="C26" s="3">
        <v>85823</v>
      </c>
      <c r="D26" s="3">
        <f t="shared" ref="D26:D32" si="8">C26*1.0175</f>
        <v>87324.902500000011</v>
      </c>
      <c r="E26" s="3">
        <f t="shared" ref="E26:E32" si="9">D26*1.02</f>
        <v>89071.400550000006</v>
      </c>
      <c r="F26" s="3">
        <f t="shared" ref="F26:F32" si="10">B26-E26</f>
        <v>1630.5994499999942</v>
      </c>
      <c r="G26" s="24">
        <f t="shared" ref="G26:G32" si="11">F26/B26</f>
        <v>1.7977546801614012E-2</v>
      </c>
    </row>
    <row r="27" spans="1:7" x14ac:dyDescent="0.25">
      <c r="A27" s="17">
        <v>2</v>
      </c>
      <c r="B27" s="19">
        <v>94550</v>
      </c>
      <c r="C27" s="3">
        <v>89356</v>
      </c>
      <c r="D27" s="3">
        <f t="shared" si="8"/>
        <v>90919.73000000001</v>
      </c>
      <c r="E27" s="3">
        <f t="shared" si="9"/>
        <v>92738.12460000001</v>
      </c>
      <c r="F27" s="3">
        <f t="shared" si="10"/>
        <v>1811.8753999999899</v>
      </c>
      <c r="G27" s="24">
        <f t="shared" si="11"/>
        <v>1.9163145425700582E-2</v>
      </c>
    </row>
    <row r="28" spans="1:7" x14ac:dyDescent="0.25">
      <c r="A28" s="17">
        <v>3</v>
      </c>
      <c r="B28" s="19">
        <v>98370</v>
      </c>
      <c r="C28" s="3">
        <v>92862</v>
      </c>
      <c r="D28" s="3">
        <f t="shared" si="8"/>
        <v>94487.085000000006</v>
      </c>
      <c r="E28" s="3">
        <f t="shared" si="9"/>
        <v>96376.826700000005</v>
      </c>
      <c r="F28" s="3">
        <f t="shared" si="10"/>
        <v>1993.1732999999949</v>
      </c>
      <c r="G28" s="24">
        <f t="shared" si="11"/>
        <v>2.0262003659652281E-2</v>
      </c>
    </row>
    <row r="29" spans="1:7" x14ac:dyDescent="0.25">
      <c r="A29" s="17">
        <v>4</v>
      </c>
      <c r="B29" s="19">
        <v>102218</v>
      </c>
      <c r="C29" s="3">
        <v>96395</v>
      </c>
      <c r="D29" s="3">
        <f t="shared" si="8"/>
        <v>98081.912500000006</v>
      </c>
      <c r="E29" s="3">
        <f t="shared" si="9"/>
        <v>100043.55075000001</v>
      </c>
      <c r="F29" s="3">
        <f t="shared" si="10"/>
        <v>2174.4492499999906</v>
      </c>
      <c r="G29" s="24">
        <f t="shared" si="11"/>
        <v>2.127266479485013E-2</v>
      </c>
    </row>
    <row r="30" spans="1:7" x14ac:dyDescent="0.25">
      <c r="A30" s="17">
        <v>5</v>
      </c>
      <c r="B30" s="19">
        <v>105463</v>
      </c>
      <c r="C30" s="3">
        <v>99375</v>
      </c>
      <c r="D30" s="3">
        <f t="shared" si="8"/>
        <v>101114.0625</v>
      </c>
      <c r="E30" s="3">
        <f t="shared" si="9"/>
        <v>103136.34375</v>
      </c>
      <c r="F30" s="3">
        <f t="shared" si="10"/>
        <v>2326.65625</v>
      </c>
      <c r="G30" s="24">
        <f t="shared" si="11"/>
        <v>2.2061350900315749E-2</v>
      </c>
    </row>
    <row r="31" spans="1:7" x14ac:dyDescent="0.25">
      <c r="A31" s="17" t="s">
        <v>1</v>
      </c>
      <c r="B31" s="19">
        <v>108829</v>
      </c>
      <c r="C31" s="3">
        <v>102465</v>
      </c>
      <c r="D31" s="3">
        <f t="shared" si="8"/>
        <v>104258.13750000001</v>
      </c>
      <c r="E31" s="3">
        <f t="shared" si="9"/>
        <v>106343.30025000001</v>
      </c>
      <c r="F31" s="3">
        <f t="shared" si="10"/>
        <v>2485.6997499999852</v>
      </c>
      <c r="G31" s="24">
        <f t="shared" si="11"/>
        <v>2.2840417076330621E-2</v>
      </c>
    </row>
    <row r="32" spans="1:7" x14ac:dyDescent="0.25">
      <c r="A32" s="17" t="s">
        <v>0</v>
      </c>
      <c r="B32" s="19">
        <v>112191</v>
      </c>
      <c r="C32" s="3">
        <v>105552</v>
      </c>
      <c r="D32" s="3">
        <f t="shared" si="8"/>
        <v>107399.16</v>
      </c>
      <c r="E32" s="3">
        <f t="shared" si="9"/>
        <v>109547.14320000001</v>
      </c>
      <c r="F32" s="3">
        <f t="shared" si="10"/>
        <v>2643.8567999999941</v>
      </c>
      <c r="G32" s="24">
        <f t="shared" si="11"/>
        <v>2.3565676391154318E-2</v>
      </c>
    </row>
    <row r="33" spans="1:7" x14ac:dyDescent="0.25">
      <c r="A33" s="21"/>
      <c r="B33" s="20"/>
    </row>
    <row r="34" spans="1:7" ht="15" x14ac:dyDescent="0.25">
      <c r="A34" s="58" t="s">
        <v>9</v>
      </c>
      <c r="B34" s="59"/>
    </row>
    <row r="35" spans="1:7" x14ac:dyDescent="0.25">
      <c r="A35" s="17">
        <v>1</v>
      </c>
      <c r="B35" s="19">
        <v>97617</v>
      </c>
      <c r="C35" s="3">
        <v>92172</v>
      </c>
      <c r="D35" s="3">
        <f t="shared" ref="D35:D41" si="12">C35*1.0175</f>
        <v>93785.010000000009</v>
      </c>
      <c r="E35" s="3">
        <f t="shared" ref="E35:E41" si="13">D35*1.02</f>
        <v>95660.710200000016</v>
      </c>
      <c r="F35" s="3">
        <f t="shared" ref="F35:F41" si="14">B35-E35</f>
        <v>1956.2897999999841</v>
      </c>
      <c r="G35" s="24">
        <f t="shared" ref="G35:G41" si="15">F35/B35</f>
        <v>2.0040462214573118E-2</v>
      </c>
    </row>
    <row r="36" spans="1:7" x14ac:dyDescent="0.25">
      <c r="A36" s="17">
        <v>2</v>
      </c>
      <c r="B36" s="19">
        <v>101676</v>
      </c>
      <c r="C36" s="3">
        <v>95861</v>
      </c>
      <c r="D36" s="3">
        <f t="shared" si="12"/>
        <v>97538.567500000005</v>
      </c>
      <c r="E36" s="3">
        <f t="shared" si="13"/>
        <v>99489.33885</v>
      </c>
      <c r="F36" s="3">
        <f t="shared" si="14"/>
        <v>2186.6611499999999</v>
      </c>
      <c r="G36" s="24">
        <f t="shared" si="15"/>
        <v>2.1506168122270741E-2</v>
      </c>
    </row>
    <row r="37" spans="1:7" x14ac:dyDescent="0.25">
      <c r="A37" s="17">
        <v>3</v>
      </c>
      <c r="B37" s="19">
        <v>105675</v>
      </c>
      <c r="C37" s="3">
        <v>99569</v>
      </c>
      <c r="D37" s="3">
        <f t="shared" si="12"/>
        <v>101311.4575</v>
      </c>
      <c r="E37" s="3">
        <f t="shared" si="13"/>
        <v>103337.68665</v>
      </c>
      <c r="F37" s="3">
        <f t="shared" si="14"/>
        <v>2337.3133499999967</v>
      </c>
      <c r="G37" s="24">
        <f t="shared" si="15"/>
        <v>2.21179403832505E-2</v>
      </c>
    </row>
    <row r="38" spans="1:7" x14ac:dyDescent="0.25">
      <c r="A38" s="17">
        <v>4</v>
      </c>
      <c r="B38" s="19">
        <v>109705</v>
      </c>
      <c r="C38" s="3">
        <v>103268</v>
      </c>
      <c r="D38" s="3">
        <f t="shared" si="12"/>
        <v>105075.19</v>
      </c>
      <c r="E38" s="3">
        <f t="shared" si="13"/>
        <v>107176.69380000001</v>
      </c>
      <c r="F38" s="3">
        <f t="shared" si="14"/>
        <v>2528.3061999999918</v>
      </c>
      <c r="G38" s="24">
        <f t="shared" si="15"/>
        <v>2.3046408094435002E-2</v>
      </c>
    </row>
    <row r="39" spans="1:7" x14ac:dyDescent="0.25">
      <c r="A39" s="17">
        <v>5</v>
      </c>
      <c r="B39" s="19">
        <v>113141</v>
      </c>
      <c r="C39" s="3">
        <v>106424</v>
      </c>
      <c r="D39" s="3">
        <f t="shared" si="12"/>
        <v>108286.42000000001</v>
      </c>
      <c r="E39" s="3">
        <f t="shared" si="13"/>
        <v>110452.14840000002</v>
      </c>
      <c r="F39" s="3">
        <f t="shared" si="14"/>
        <v>2688.85159999998</v>
      </c>
      <c r="G39" s="24">
        <f t="shared" si="15"/>
        <v>2.3765492615408914E-2</v>
      </c>
    </row>
    <row r="40" spans="1:7" x14ac:dyDescent="0.25">
      <c r="A40" s="17" t="s">
        <v>2</v>
      </c>
      <c r="B40" s="19">
        <v>116760</v>
      </c>
      <c r="C40" s="3">
        <v>109747</v>
      </c>
      <c r="D40" s="3">
        <f t="shared" si="12"/>
        <v>111667.57250000001</v>
      </c>
      <c r="E40" s="3">
        <f t="shared" si="13"/>
        <v>113900.92395000001</v>
      </c>
      <c r="F40" s="3">
        <f t="shared" si="14"/>
        <v>2859.0760499999888</v>
      </c>
      <c r="G40" s="24">
        <f t="shared" si="15"/>
        <v>2.4486776721479864E-2</v>
      </c>
    </row>
    <row r="41" spans="1:7" x14ac:dyDescent="0.25">
      <c r="A41" s="22" t="s">
        <v>0</v>
      </c>
      <c r="B41" s="23">
        <v>120382</v>
      </c>
      <c r="C41" s="3">
        <v>113072</v>
      </c>
      <c r="D41" s="3">
        <f t="shared" si="12"/>
        <v>115050.76000000001</v>
      </c>
      <c r="E41" s="3">
        <f t="shared" si="13"/>
        <v>117351.77520000002</v>
      </c>
      <c r="F41" s="3">
        <f t="shared" si="14"/>
        <v>3030.2247999999818</v>
      </c>
      <c r="G41" s="24">
        <f t="shared" si="15"/>
        <v>2.51717432838795E-2</v>
      </c>
    </row>
    <row r="43" spans="1:7" x14ac:dyDescent="0.25">
      <c r="G43" s="2" t="s">
        <v>50</v>
      </c>
    </row>
  </sheetData>
  <mergeCells count="8">
    <mergeCell ref="D4:F4"/>
    <mergeCell ref="A5:B5"/>
    <mergeCell ref="A15:B15"/>
    <mergeCell ref="A25:B25"/>
    <mergeCell ref="A34:B34"/>
    <mergeCell ref="A1:B1"/>
    <mergeCell ref="A2:B2"/>
    <mergeCell ref="A3:B3"/>
  </mergeCells>
  <printOptions horizontalCentered="1" verticalCentered="1" gridLines="1"/>
  <pageMargins left="0.70866141732283472" right="0.70866141732283472" top="0.74803149606299213" bottom="0.74803149606299213" header="0.31496062992125984" footer="0.31496062992125984"/>
  <pageSetup paperSize="9" scale="93" orientation="landscape" horizontalDpi="4294967295" verticalDpi="4294967295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O56"/>
  <sheetViews>
    <sheetView workbookViewId="0">
      <selection activeCell="R15" sqref="R15"/>
    </sheetView>
  </sheetViews>
  <sheetFormatPr defaultRowHeight="15" x14ac:dyDescent="0.25"/>
  <cols>
    <col min="6" max="6" width="15.42578125" customWidth="1"/>
    <col min="15" max="15" width="14.28515625" bestFit="1" customWidth="1"/>
  </cols>
  <sheetData>
    <row r="1" spans="2:15" ht="31.5" customHeight="1" x14ac:dyDescent="0.25">
      <c r="B1" s="66" t="s">
        <v>47</v>
      </c>
      <c r="C1" s="66"/>
      <c r="D1" s="66"/>
      <c r="E1" s="66"/>
      <c r="F1" s="66"/>
      <c r="G1" s="66"/>
      <c r="H1" s="66"/>
      <c r="I1" s="66"/>
      <c r="J1" s="66"/>
    </row>
    <row r="2" spans="2:15" ht="21.75" customHeight="1" x14ac:dyDescent="0.25">
      <c r="B2" s="8" t="s">
        <v>32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</row>
    <row r="3" spans="2:15" ht="20.25" customHeight="1" x14ac:dyDescent="0.25">
      <c r="B3" s="8" t="s">
        <v>33</v>
      </c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</row>
    <row r="4" spans="2:15" ht="21" customHeight="1" x14ac:dyDescent="0.25">
      <c r="B4" s="27" t="s">
        <v>34</v>
      </c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</row>
    <row r="5" spans="2:15" ht="21" customHeight="1" x14ac:dyDescent="0.25">
      <c r="B5" s="37" t="s">
        <v>35</v>
      </c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</row>
    <row r="6" spans="2:15" x14ac:dyDescent="0.25">
      <c r="B6" s="27" t="s">
        <v>31</v>
      </c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spans="2:15" ht="26.25" customHeight="1" x14ac:dyDescent="0.25">
      <c r="B7" s="8" t="s">
        <v>36</v>
      </c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</row>
    <row r="8" spans="2:15" x14ac:dyDescent="0.25">
      <c r="B8" s="5"/>
      <c r="C8" s="5"/>
      <c r="D8" s="5"/>
      <c r="E8" s="5"/>
      <c r="F8" s="5"/>
      <c r="G8" s="6"/>
      <c r="H8" s="6"/>
      <c r="I8" s="6"/>
      <c r="J8" s="5"/>
      <c r="K8" s="6"/>
      <c r="L8" s="6"/>
      <c r="M8" s="6"/>
      <c r="N8" s="5"/>
      <c r="O8" s="5"/>
    </row>
    <row r="9" spans="2:15" x14ac:dyDescent="0.25">
      <c r="B9" s="5" t="s">
        <v>41</v>
      </c>
      <c r="C9" s="5"/>
      <c r="D9" s="5"/>
      <c r="E9" s="5"/>
      <c r="F9" s="5"/>
      <c r="G9" s="5"/>
      <c r="H9" s="5"/>
      <c r="I9" s="5"/>
      <c r="J9" s="5"/>
      <c r="K9" s="9"/>
      <c r="L9" s="9"/>
      <c r="M9" s="9"/>
      <c r="N9" s="5"/>
      <c r="O9" s="5"/>
    </row>
    <row r="10" spans="2:15" x14ac:dyDescent="0.25"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</row>
    <row r="11" spans="2:15" x14ac:dyDescent="0.25"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</row>
    <row r="12" spans="2:15" x14ac:dyDescent="0.25">
      <c r="B12" s="39" t="s">
        <v>26</v>
      </c>
      <c r="C12" s="40"/>
      <c r="D12" s="40"/>
      <c r="E12" s="40"/>
      <c r="F12" s="40"/>
      <c r="G12" s="40"/>
      <c r="H12" s="40"/>
      <c r="I12" s="40"/>
      <c r="J12" s="40"/>
      <c r="K12" s="40"/>
      <c r="L12" s="40"/>
      <c r="M12" s="40"/>
      <c r="N12" s="40"/>
      <c r="O12" s="41"/>
    </row>
    <row r="13" spans="2:15" x14ac:dyDescent="0.25">
      <c r="B13" s="42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43"/>
    </row>
    <row r="14" spans="2:15" x14ac:dyDescent="0.25">
      <c r="B14" s="44">
        <v>43466</v>
      </c>
      <c r="C14" s="5"/>
      <c r="D14" s="5"/>
      <c r="E14" s="5"/>
      <c r="F14" s="5"/>
      <c r="G14" s="5"/>
      <c r="H14" s="5"/>
      <c r="I14" s="5"/>
      <c r="J14" s="38">
        <v>43831</v>
      </c>
      <c r="K14" s="5"/>
      <c r="L14" s="5"/>
      <c r="M14" s="5"/>
      <c r="N14" s="5"/>
      <c r="O14" s="43"/>
    </row>
    <row r="15" spans="2:15" x14ac:dyDescent="0.25">
      <c r="B15" s="45" t="s">
        <v>28</v>
      </c>
      <c r="C15" s="5"/>
      <c r="D15" s="5"/>
      <c r="E15" s="5"/>
      <c r="F15" s="5"/>
      <c r="G15" s="6"/>
      <c r="H15" s="33" t="s">
        <v>27</v>
      </c>
      <c r="I15" s="6"/>
      <c r="J15" s="32" t="s">
        <v>28</v>
      </c>
      <c r="K15" s="5"/>
      <c r="L15" s="5"/>
      <c r="M15" s="5"/>
      <c r="N15" s="5"/>
      <c r="O15" s="46" t="s">
        <v>27</v>
      </c>
    </row>
    <row r="16" spans="2:15" x14ac:dyDescent="0.25">
      <c r="B16" s="42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43"/>
    </row>
    <row r="17" spans="2:15" x14ac:dyDescent="0.25">
      <c r="B17" s="42" t="s">
        <v>37</v>
      </c>
      <c r="C17" s="5"/>
      <c r="D17" s="5"/>
      <c r="E17" s="5"/>
      <c r="F17" s="5"/>
      <c r="G17" s="5"/>
      <c r="H17" s="6">
        <v>0</v>
      </c>
      <c r="I17" s="6"/>
      <c r="J17" s="5" t="s">
        <v>42</v>
      </c>
      <c r="K17" s="5"/>
      <c r="L17" s="5"/>
      <c r="M17" s="5"/>
      <c r="N17" s="5"/>
      <c r="O17" s="47">
        <v>0</v>
      </c>
    </row>
    <row r="18" spans="2:15" x14ac:dyDescent="0.25">
      <c r="B18" s="42"/>
      <c r="C18" s="5"/>
      <c r="D18" s="5"/>
      <c r="E18" s="5"/>
      <c r="F18" s="5"/>
      <c r="G18" s="7"/>
      <c r="H18" s="7"/>
      <c r="I18" s="7"/>
      <c r="J18" s="5"/>
      <c r="K18" s="5"/>
      <c r="L18" s="5"/>
      <c r="M18" s="5"/>
      <c r="N18" s="5"/>
      <c r="O18" s="43"/>
    </row>
    <row r="19" spans="2:15" x14ac:dyDescent="0.25">
      <c r="B19" s="42" t="s">
        <v>43</v>
      </c>
      <c r="C19" s="5"/>
      <c r="D19" s="5"/>
      <c r="E19" s="5"/>
      <c r="F19" s="5"/>
      <c r="G19" s="5"/>
      <c r="H19" s="34">
        <v>0.1</v>
      </c>
      <c r="I19" s="5"/>
      <c r="J19" s="5" t="s">
        <v>44</v>
      </c>
      <c r="K19" s="5"/>
      <c r="L19" s="5"/>
      <c r="M19" s="5"/>
      <c r="N19" s="5"/>
      <c r="O19" s="48">
        <v>0.1</v>
      </c>
    </row>
    <row r="20" spans="2:15" x14ac:dyDescent="0.25">
      <c r="B20" s="49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43"/>
    </row>
    <row r="21" spans="2:15" x14ac:dyDescent="0.25">
      <c r="B21" s="42" t="s">
        <v>38</v>
      </c>
      <c r="C21" s="5"/>
      <c r="D21" s="5"/>
      <c r="E21" s="5"/>
      <c r="F21" s="5"/>
      <c r="G21" s="6"/>
      <c r="H21" s="34">
        <v>0.105</v>
      </c>
      <c r="I21" s="6"/>
      <c r="J21" s="5" t="s">
        <v>38</v>
      </c>
      <c r="K21" s="5"/>
      <c r="L21" s="5"/>
      <c r="M21" s="5"/>
      <c r="N21" s="5"/>
      <c r="O21" s="48">
        <v>0.105</v>
      </c>
    </row>
    <row r="22" spans="2:15" x14ac:dyDescent="0.25">
      <c r="B22" s="50"/>
      <c r="C22" s="51"/>
      <c r="D22" s="51"/>
      <c r="E22" s="51"/>
      <c r="F22" s="51"/>
      <c r="G22" s="51"/>
      <c r="H22" s="51"/>
      <c r="I22" s="51"/>
      <c r="J22" s="51"/>
      <c r="K22" s="51"/>
      <c r="L22" s="51"/>
      <c r="M22" s="51"/>
      <c r="N22" s="51"/>
      <c r="O22" s="52"/>
    </row>
    <row r="23" spans="2:15" x14ac:dyDescent="0.25"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</row>
    <row r="24" spans="2:15" x14ac:dyDescent="0.25">
      <c r="B24" s="39" t="s">
        <v>29</v>
      </c>
      <c r="C24" s="40"/>
      <c r="D24" s="40"/>
      <c r="E24" s="40"/>
      <c r="F24" s="40"/>
      <c r="G24" s="40"/>
      <c r="H24" s="53"/>
      <c r="I24" s="53"/>
      <c r="J24" s="54"/>
      <c r="K24" s="40"/>
      <c r="L24" s="40"/>
      <c r="M24" s="40"/>
      <c r="N24" s="40"/>
      <c r="O24" s="41"/>
    </row>
    <row r="25" spans="2:15" x14ac:dyDescent="0.25">
      <c r="B25" s="49"/>
      <c r="C25" s="5"/>
      <c r="D25" s="5"/>
      <c r="E25" s="5"/>
      <c r="F25" s="5"/>
      <c r="G25" s="5"/>
      <c r="H25" s="6"/>
      <c r="I25" s="6"/>
      <c r="J25" s="8"/>
      <c r="K25" s="5"/>
      <c r="L25" s="5"/>
      <c r="M25" s="5"/>
      <c r="N25" s="5"/>
      <c r="O25" s="43"/>
    </row>
    <row r="26" spans="2:15" x14ac:dyDescent="0.25">
      <c r="B26" s="44">
        <v>43466</v>
      </c>
      <c r="C26" s="5"/>
      <c r="D26" s="5"/>
      <c r="E26" s="5"/>
      <c r="F26" s="5"/>
      <c r="G26" s="5"/>
      <c r="H26" s="5"/>
      <c r="I26" s="5"/>
      <c r="J26" s="38">
        <v>43831</v>
      </c>
      <c r="K26" s="5"/>
      <c r="L26" s="5"/>
      <c r="M26" s="5"/>
      <c r="N26" s="5"/>
      <c r="O26" s="43"/>
    </row>
    <row r="27" spans="2:15" x14ac:dyDescent="0.25">
      <c r="B27" s="45" t="s">
        <v>28</v>
      </c>
      <c r="C27" s="5"/>
      <c r="D27" s="5"/>
      <c r="E27" s="5"/>
      <c r="F27" s="5"/>
      <c r="G27" s="5"/>
      <c r="H27" s="33" t="s">
        <v>27</v>
      </c>
      <c r="I27" s="6"/>
      <c r="J27" s="32" t="s">
        <v>28</v>
      </c>
      <c r="K27" s="5"/>
      <c r="L27" s="5"/>
      <c r="M27" s="5"/>
      <c r="N27" s="5"/>
      <c r="O27" s="46" t="s">
        <v>27</v>
      </c>
    </row>
    <row r="28" spans="2:15" x14ac:dyDescent="0.25">
      <c r="B28" s="42"/>
      <c r="C28" s="5"/>
      <c r="D28" s="5"/>
      <c r="E28" s="5"/>
      <c r="F28" s="5"/>
      <c r="G28" s="8"/>
      <c r="H28" s="7"/>
      <c r="I28" s="7"/>
      <c r="J28" s="5"/>
      <c r="K28" s="5"/>
      <c r="L28" s="5"/>
      <c r="M28" s="5"/>
      <c r="N28" s="29"/>
      <c r="O28" s="43"/>
    </row>
    <row r="29" spans="2:15" x14ac:dyDescent="0.25">
      <c r="B29" s="42" t="s">
        <v>39</v>
      </c>
      <c r="C29" s="5"/>
      <c r="D29" s="5"/>
      <c r="E29" s="5"/>
      <c r="F29" s="5"/>
      <c r="G29" s="5"/>
      <c r="H29" s="30">
        <v>0</v>
      </c>
      <c r="I29" s="5"/>
      <c r="J29" s="5" t="s">
        <v>39</v>
      </c>
      <c r="K29" s="5"/>
      <c r="L29" s="5"/>
      <c r="M29" s="5"/>
      <c r="N29" s="5"/>
      <c r="O29" s="55">
        <v>0</v>
      </c>
    </row>
    <row r="30" spans="2:15" x14ac:dyDescent="0.25">
      <c r="B30" s="49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43"/>
    </row>
    <row r="31" spans="2:15" x14ac:dyDescent="0.25">
      <c r="B31" s="42" t="s">
        <v>45</v>
      </c>
      <c r="C31" s="5"/>
      <c r="D31" s="5"/>
      <c r="E31" s="5"/>
      <c r="F31" s="5"/>
      <c r="G31" s="6"/>
      <c r="H31" s="34">
        <v>0.1</v>
      </c>
      <c r="I31" s="6"/>
      <c r="J31" s="5" t="s">
        <v>46</v>
      </c>
      <c r="K31" s="5"/>
      <c r="L31" s="5"/>
      <c r="M31" s="5"/>
      <c r="N31" s="5"/>
      <c r="O31" s="48">
        <v>0.1</v>
      </c>
    </row>
    <row r="32" spans="2:15" x14ac:dyDescent="0.25">
      <c r="B32" s="42"/>
      <c r="C32" s="5"/>
      <c r="D32" s="5"/>
      <c r="E32" s="5"/>
      <c r="F32" s="5"/>
      <c r="G32" s="5"/>
      <c r="H32" s="34"/>
      <c r="I32" s="5"/>
      <c r="J32" s="5"/>
      <c r="K32" s="5"/>
      <c r="L32" s="5"/>
      <c r="M32" s="5"/>
      <c r="N32" s="5"/>
      <c r="O32" s="43"/>
    </row>
    <row r="33" spans="2:15" x14ac:dyDescent="0.25">
      <c r="B33" s="42" t="s">
        <v>38</v>
      </c>
      <c r="C33" s="5"/>
      <c r="D33" s="5"/>
      <c r="E33" s="5"/>
      <c r="F33" s="5"/>
      <c r="G33" s="5"/>
      <c r="H33" s="34">
        <v>0.105</v>
      </c>
      <c r="I33" s="5"/>
      <c r="J33" s="5" t="s">
        <v>38</v>
      </c>
      <c r="K33" s="5"/>
      <c r="L33" s="5"/>
      <c r="M33" s="5"/>
      <c r="N33" s="5"/>
      <c r="O33" s="48">
        <v>0.105</v>
      </c>
    </row>
    <row r="34" spans="2:15" x14ac:dyDescent="0.25">
      <c r="B34" s="50"/>
      <c r="C34" s="51"/>
      <c r="D34" s="51"/>
      <c r="E34" s="51"/>
      <c r="F34" s="51"/>
      <c r="G34" s="51"/>
      <c r="H34" s="56"/>
      <c r="I34" s="51"/>
      <c r="J34" s="51"/>
      <c r="K34" s="51"/>
      <c r="L34" s="51"/>
      <c r="M34" s="51"/>
      <c r="N34" s="51"/>
      <c r="O34" s="52"/>
    </row>
    <row r="35" spans="2:15" x14ac:dyDescent="0.25">
      <c r="B35" s="5"/>
      <c r="C35" s="5"/>
      <c r="D35" s="5"/>
      <c r="E35" s="5"/>
      <c r="F35" s="5"/>
      <c r="G35" s="5"/>
      <c r="H35" s="34"/>
      <c r="I35" s="6"/>
      <c r="J35" s="5"/>
      <c r="K35" s="5"/>
      <c r="L35" s="5"/>
      <c r="M35" s="5"/>
      <c r="N35" s="5"/>
      <c r="O35" s="5"/>
    </row>
    <row r="36" spans="2:15" x14ac:dyDescent="0.25">
      <c r="B36" s="39" t="s">
        <v>30</v>
      </c>
      <c r="C36" s="40"/>
      <c r="D36" s="40"/>
      <c r="E36" s="40"/>
      <c r="F36" s="40"/>
      <c r="G36" s="40"/>
      <c r="H36" s="57"/>
      <c r="I36" s="40"/>
      <c r="J36" s="54"/>
      <c r="K36" s="40"/>
      <c r="L36" s="40"/>
      <c r="M36" s="40"/>
      <c r="N36" s="40"/>
      <c r="O36" s="41"/>
    </row>
    <row r="37" spans="2:15" x14ac:dyDescent="0.25">
      <c r="B37" s="49"/>
      <c r="C37" s="5"/>
      <c r="D37" s="5"/>
      <c r="E37" s="5"/>
      <c r="F37" s="5"/>
      <c r="G37" s="5"/>
      <c r="H37" s="34"/>
      <c r="I37" s="5"/>
      <c r="J37" s="8"/>
      <c r="K37" s="5"/>
      <c r="L37" s="5"/>
      <c r="M37" s="5"/>
      <c r="N37" s="5"/>
      <c r="O37" s="43"/>
    </row>
    <row r="38" spans="2:15" x14ac:dyDescent="0.25">
      <c r="B38" s="44">
        <v>43466</v>
      </c>
      <c r="C38" s="5"/>
      <c r="D38" s="5"/>
      <c r="E38" s="5"/>
      <c r="F38" s="5"/>
      <c r="G38" s="5"/>
      <c r="H38" s="34"/>
      <c r="I38" s="6"/>
      <c r="J38" s="38">
        <v>43466</v>
      </c>
      <c r="K38" s="5"/>
      <c r="L38" s="5"/>
      <c r="M38" s="5"/>
      <c r="N38" s="5"/>
      <c r="O38" s="43"/>
    </row>
    <row r="39" spans="2:15" x14ac:dyDescent="0.25">
      <c r="B39" s="45" t="s">
        <v>28</v>
      </c>
      <c r="C39" s="5"/>
      <c r="D39" s="5"/>
      <c r="E39" s="5"/>
      <c r="F39" s="5"/>
      <c r="G39" s="8"/>
      <c r="H39" s="33" t="s">
        <v>27</v>
      </c>
      <c r="I39" s="7"/>
      <c r="J39" s="32" t="s">
        <v>28</v>
      </c>
      <c r="K39" s="5"/>
      <c r="L39" s="5"/>
      <c r="M39" s="5"/>
      <c r="N39" s="29"/>
      <c r="O39" s="46" t="s">
        <v>27</v>
      </c>
    </row>
    <row r="40" spans="2:15" x14ac:dyDescent="0.25">
      <c r="B40" s="49"/>
      <c r="C40" s="8"/>
      <c r="D40" s="8"/>
      <c r="E40" s="8"/>
      <c r="F40" s="8"/>
      <c r="G40" s="28"/>
      <c r="H40" s="35"/>
      <c r="I40" s="28"/>
      <c r="J40" s="5"/>
      <c r="K40" s="5"/>
      <c r="L40" s="5"/>
      <c r="M40" s="5"/>
      <c r="N40" s="29"/>
      <c r="O40" s="43"/>
    </row>
    <row r="41" spans="2:15" x14ac:dyDescent="0.25">
      <c r="B41" s="42" t="s">
        <v>37</v>
      </c>
      <c r="C41" s="5"/>
      <c r="D41" s="5"/>
      <c r="E41" s="5"/>
      <c r="F41" s="5"/>
      <c r="G41" s="5"/>
      <c r="H41" s="34">
        <v>0</v>
      </c>
      <c r="I41" s="5"/>
      <c r="J41" s="5" t="s">
        <v>42</v>
      </c>
      <c r="K41" s="5"/>
      <c r="L41" s="5"/>
      <c r="M41" s="5"/>
      <c r="N41" s="5"/>
      <c r="O41" s="55">
        <v>0</v>
      </c>
    </row>
    <row r="42" spans="2:15" x14ac:dyDescent="0.25">
      <c r="B42" s="42"/>
      <c r="C42" s="5"/>
      <c r="D42" s="5"/>
      <c r="E42" s="5"/>
      <c r="F42" s="5"/>
      <c r="G42" s="5"/>
      <c r="H42" s="34"/>
      <c r="I42" s="5"/>
      <c r="J42" s="5"/>
      <c r="K42" s="5"/>
      <c r="L42" s="5"/>
      <c r="M42" s="5"/>
      <c r="N42" s="5"/>
      <c r="O42" s="43"/>
    </row>
    <row r="43" spans="2:15" x14ac:dyDescent="0.25">
      <c r="B43" s="42" t="s">
        <v>40</v>
      </c>
      <c r="C43" s="5"/>
      <c r="D43" s="5"/>
      <c r="E43" s="5"/>
      <c r="F43" s="5"/>
      <c r="G43" s="5"/>
      <c r="H43" s="31">
        <v>6.6600000000000006E-2</v>
      </c>
      <c r="I43" s="5"/>
      <c r="J43" s="5" t="s">
        <v>44</v>
      </c>
      <c r="K43" s="5"/>
      <c r="L43" s="5"/>
      <c r="M43" s="5"/>
      <c r="N43" s="5"/>
      <c r="O43" s="48">
        <v>3.3300000000000003E-2</v>
      </c>
    </row>
    <row r="44" spans="2:15" x14ac:dyDescent="0.25">
      <c r="B44" s="42"/>
      <c r="C44" s="5"/>
      <c r="D44" s="5"/>
      <c r="E44" s="5"/>
      <c r="F44" s="5"/>
      <c r="G44" s="5"/>
      <c r="H44" s="34"/>
      <c r="I44" s="5"/>
      <c r="J44" s="5"/>
      <c r="K44" s="5"/>
      <c r="L44" s="5"/>
      <c r="M44" s="5"/>
      <c r="N44" s="5"/>
      <c r="O44" s="43"/>
    </row>
    <row r="45" spans="2:15" x14ac:dyDescent="0.25">
      <c r="B45" s="42" t="s">
        <v>38</v>
      </c>
      <c r="C45" s="5"/>
      <c r="D45" s="5"/>
      <c r="E45" s="5"/>
      <c r="F45" s="5"/>
      <c r="G45" s="5"/>
      <c r="H45" s="34">
        <v>7.0000000000000007E-2</v>
      </c>
      <c r="I45" s="5"/>
      <c r="J45" s="5" t="s">
        <v>38</v>
      </c>
      <c r="K45" s="5"/>
      <c r="L45" s="5"/>
      <c r="M45" s="5"/>
      <c r="N45" s="5"/>
      <c r="O45" s="48">
        <v>3.5000000000000003E-2</v>
      </c>
    </row>
    <row r="46" spans="2:15" x14ac:dyDescent="0.25">
      <c r="B46" s="50"/>
      <c r="C46" s="51"/>
      <c r="D46" s="51"/>
      <c r="E46" s="51"/>
      <c r="F46" s="51"/>
      <c r="G46" s="51"/>
      <c r="H46" s="56"/>
      <c r="I46" s="51"/>
      <c r="J46" s="51"/>
      <c r="K46" s="51"/>
      <c r="L46" s="51"/>
      <c r="M46" s="51"/>
      <c r="N46" s="51"/>
      <c r="O46" s="52"/>
    </row>
    <row r="47" spans="2:15" x14ac:dyDescent="0.25">
      <c r="H47" s="36"/>
    </row>
    <row r="48" spans="2:15" x14ac:dyDescent="0.25">
      <c r="H48" s="36"/>
    </row>
    <row r="49" spans="4:8" x14ac:dyDescent="0.25">
      <c r="H49" s="36"/>
    </row>
    <row r="50" spans="4:8" x14ac:dyDescent="0.25">
      <c r="H50" s="36"/>
    </row>
    <row r="51" spans="4:8" x14ac:dyDescent="0.25">
      <c r="H51" s="36"/>
    </row>
    <row r="52" spans="4:8" x14ac:dyDescent="0.25">
      <c r="H52" s="36"/>
    </row>
    <row r="53" spans="4:8" x14ac:dyDescent="0.25">
      <c r="D53" t="s">
        <v>13</v>
      </c>
      <c r="H53" s="36"/>
    </row>
    <row r="54" spans="4:8" x14ac:dyDescent="0.25">
      <c r="H54" s="36"/>
    </row>
    <row r="55" spans="4:8" x14ac:dyDescent="0.25">
      <c r="H55" s="36"/>
    </row>
    <row r="56" spans="4:8" x14ac:dyDescent="0.25">
      <c r="H56" s="36"/>
    </row>
  </sheetData>
  <mergeCells count="1">
    <mergeCell ref="B1:J1"/>
  </mergeCells>
  <pageMargins left="0.7" right="0.7" top="0.75" bottom="0.75" header="0.3" footer="0.3"/>
  <pageSetup paperSize="9" scale="8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Pay Changes Pre-95 Scales</vt:lpstr>
      <vt:lpstr> Pay Changes Post-95 Scales </vt:lpstr>
      <vt:lpstr>ASC Clarification</vt:lpstr>
      <vt:lpstr>' Pay Changes Post-95 Scales '!Print_Area</vt:lpstr>
      <vt:lpstr>'Pay Changes Pre-95 Scales'!Print_Area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Billy Thompson</dc:creator>
  <cp:lastModifiedBy>Paul Malone</cp:lastModifiedBy>
  <cp:lastPrinted>2019-01-07T16:57:40Z</cp:lastPrinted>
  <dcterms:created xsi:type="dcterms:W3CDTF">2015-06-17T10:16:43Z</dcterms:created>
  <dcterms:modified xsi:type="dcterms:W3CDTF">2019-01-16T10:29:11Z</dcterms:modified>
</cp:coreProperties>
</file>